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№1 " sheetId="1" r:id="rId1"/>
    <sheet name="Прил.№2." sheetId="2" r:id="rId2"/>
    <sheet name="Прил.№3." sheetId="3" r:id="rId3"/>
    <sheet name="Прил.№4." sheetId="4" r:id="rId4"/>
    <sheet name="Прил.№5" sheetId="5" r:id="rId5"/>
  </sheets>
  <definedNames>
    <definedName name="_xlnm.Print_Area" localSheetId="1">'Прил.№2.'!$A$1:$L$103</definedName>
    <definedName name="_xlnm.Print_Area" localSheetId="2">'Прил.№3.'!$A$1:$M$115</definedName>
    <definedName name="_xlnm.Print_Area" localSheetId="3">'Прил.№4.'!$A$1:$J$23</definedName>
    <definedName name="_xlnm.Print_Area" localSheetId="4">'Прил.№5'!$A$1:$J$29</definedName>
  </definedNames>
  <calcPr fullCalcOnLoad="1"/>
</workbook>
</file>

<file path=xl/sharedStrings.xml><?xml version="1.0" encoding="utf-8"?>
<sst xmlns="http://schemas.openxmlformats.org/spreadsheetml/2006/main" count="580" uniqueCount="180">
  <si>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</si>
  <si>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</si>
  <si>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</si>
  <si>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</si>
  <si>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</si>
  <si>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</si>
  <si>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</si>
  <si>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</si>
  <si>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</si>
  <si>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</si>
  <si>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1.</t>
  </si>
  <si>
    <t>Муниципальная программа "Приведение в нормативное состояние улично-дорожной сети и объектов благоустройства ЗАТО г.Радужный Владимирской области на период 2014-2016гг."</t>
  </si>
  <si>
    <t>Всего:</t>
  </si>
  <si>
    <t>1.1</t>
  </si>
  <si>
    <t>Подпрограмма "Приведение в нормативное состояние улично-дорожной сети ЗАТО г.Радужный Владимирской области на период 2014-2016 гг."</t>
  </si>
  <si>
    <t>МКУ "Дорожник", МКУ "ГКМХ"</t>
  </si>
  <si>
    <t>МКУ "Дорожник"</t>
  </si>
  <si>
    <t>МКУ "ГКМХ"</t>
  </si>
  <si>
    <t>1.2</t>
  </si>
  <si>
    <t>2014-2016 г.г.</t>
  </si>
  <si>
    <t>2014 год</t>
  </si>
  <si>
    <t>МКУ «ГКМХ»</t>
  </si>
  <si>
    <t>МКУ «Дорожник»</t>
  </si>
  <si>
    <t>2015 год</t>
  </si>
  <si>
    <t>2016 год</t>
  </si>
  <si>
    <t>1.3</t>
  </si>
  <si>
    <t>Подпрограмма «Содержание дорог и объектов благоустройства ЗАТО г.Радужный Владимирской области на период 2014-2016 гг.»</t>
  </si>
  <si>
    <t>Подпрограмма «Ведомственная программа «Ремонт и содержание улично-дорожной сети и объектов благоустройства ЗАТО г.Радужный Владимирской области на период 2014-2016 гг.»»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</si>
  <si>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</si>
  <si>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</si>
  <si>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</si>
  <si>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</si>
  <si>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</si>
  <si>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</si>
  <si>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</si>
  <si>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</si>
  <si>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</si>
  <si>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</si>
  <si>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</si>
  <si>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</si>
  <si>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Ремонт автомобильной дороги от жилого дома №27 3 квартала до кольцевой автомобильной дороги ЗАТО г. Радужный Владимирской области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</si>
  <si>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</si>
  <si>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>Ремонт участка дороги от школы№1 первого квартала до западного участка кольцевой автомобильной дороги у магазина «Былина»  ЗАТО г.Радужный</t>
  </si>
  <si>
    <t>Разработка проектной документации на ремонт дороги от 1 квартала кольцевой дороги до средней общеобразовательной школы №1</t>
  </si>
  <si>
    <t>Разработка проектной документации на "Ремонт автомобильной дороги межквартальной полосы от перекрестка у жилого дома № 22 третьего квартала до перекрестка жилого дома № 1 третьего квартала" на территории ЗАТО г. Радужный Владимирской области</t>
  </si>
  <si>
    <t>Ремонт автомобильной дороги от проходной ФКП ГЛП «Радуга» в 13/13 квартале до автомобильной дороги на 16 квартал, внутриплощадные дороги с прилегающими площадками на территории ЗАТО г.Радужный Владимирской области</t>
  </si>
  <si>
    <t>Изменение схемы дислокации дорожных знаков</t>
  </si>
  <si>
    <t>Ямочный ремонт и ремонт картами автомобильной дороги от проходной ФКП ГЛП "Радуга" до административного здания "Электон" ЗАТО г.Радужный Владимирской области</t>
  </si>
  <si>
    <t>Ремонт дорожного покрытия в местах прохождения инженерных коммуникаций на территории школы №1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</si>
  <si>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</si>
  <si>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</si>
  <si>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</si>
  <si>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</si>
  <si>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</si>
  <si>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</si>
  <si>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</si>
  <si>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</si>
  <si>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>Задача: проведение комплекса мер по содержанию, реконструкции, капитальному ремонту, модернизации существующих объектов благоустройства</t>
  </si>
  <si>
    <t>Обслуживание  наружного освещения, в том числе: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</si>
  <si>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</si>
  <si>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</si>
  <si>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</si>
  <si>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</si>
  <si>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Ремонт памятника Косьминову</t>
  </si>
  <si>
    <r>
      <t xml:space="preserve"> </t>
    </r>
    <r>
      <rPr>
        <sz val="10"/>
        <color indexed="8"/>
        <rFont val="Times New Roman"/>
        <family val="1"/>
      </rPr>
      <t>Устройство расширения автостоянки у многоквартирного дома № 15 первого квартала ЗАТО г.Радужный Владимирской области</t>
    </r>
  </si>
  <si>
    <r>
      <t xml:space="preserve"> </t>
    </r>
    <r>
      <rPr>
        <sz val="10"/>
        <color indexed="8"/>
        <rFont val="Times New Roman"/>
        <family val="1"/>
      </rPr>
      <t>Ремонт стоянки для автомобилей в районе торгового центра "Дельфин" третьего квартала ЗАТО г.Радужный Владимирской области</t>
    </r>
  </si>
  <si>
    <t xml:space="preserve">  Устройство расширения придомовых стоянок у жилого дома №23 первого квартала ЗАТО г.Радужный Владимирской области</t>
  </si>
  <si>
    <r>
      <t xml:space="preserve"> </t>
    </r>
    <r>
      <rPr>
        <sz val="10"/>
        <color indexed="8"/>
        <rFont val="Times New Roman"/>
        <family val="1"/>
      </rPr>
      <t>Устройство расширения придомовой автостоянки у жилого дома №29 третьего квартала ЗАТО г.Радужный Владимирской области</t>
    </r>
  </si>
  <si>
    <r>
      <t xml:space="preserve"> </t>
    </r>
    <r>
      <rPr>
        <sz val="10"/>
        <color indexed="8"/>
        <rFont val="Times New Roman"/>
        <family val="1"/>
      </rPr>
      <t>Ремонт пешеходной дорожки у магазина «Сказка» в третьем квартале ЗАТО г.Радужный Владимирской области</t>
    </r>
  </si>
  <si>
    <r>
      <t xml:space="preserve"> </t>
    </r>
    <r>
      <rPr>
        <sz val="10"/>
        <color indexed="8"/>
        <rFont val="Times New Roman"/>
        <family val="1"/>
      </rPr>
      <t>Устройство тротуаров от здания администрации к кафе «Натали» и к Молодежному спортивно-досуговому центру ЗАТО г.Радужный Владимирской области</t>
    </r>
  </si>
  <si>
    <t>Устройство пешеходной дорожки в районе жилого дома №28 третьего квартала ЗАТО г.Радужный Владимирской области</t>
  </si>
  <si>
    <t xml:space="preserve"> Вырубка кустарников около здания бывшего онкоцентра и установка на этом здании табличек</t>
  </si>
  <si>
    <t xml:space="preserve">       МКУ «ГКМХ»</t>
  </si>
  <si>
    <t>Обслуживание наружного освещения</t>
  </si>
  <si>
    <t xml:space="preserve">                                                                                                        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</si>
  <si>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</si>
  <si>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</si>
  <si>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</si>
  <si>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2014-2016 гг.</t>
  </si>
  <si>
    <t>Малые архитектурные формы на дворовых территориях</t>
  </si>
  <si>
    <t>2014-2016гг.</t>
  </si>
  <si>
    <t>1.1.1</t>
  </si>
  <si>
    <t xml:space="preserve">                                                                                                                                                                                                             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</si>
  <si>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работ.</t>
    </r>
  </si>
  <si>
    <t>Задача: повышение качества дорожной сети; обеспечение сохранности объектов городского дорожного хозяйства; обеспечение безопасности жителей города</t>
  </si>
  <si>
    <t>Снижение доли улично-дорожной сети, не соответствующей нормативным требованиям</t>
  </si>
  <si>
    <t>Улучшение технического состояния улично-дорожной сети и благоустройство города</t>
  </si>
  <si>
    <t>Улучшение технического состояния улично-дорожной сети</t>
  </si>
  <si>
    <t xml:space="preserve"> МКУ "Дорожник"</t>
  </si>
  <si>
    <t>Уборка снега на территории ГСК ЗАТО г. Радужный</t>
  </si>
  <si>
    <t>1.5</t>
  </si>
  <si>
    <t>1.6</t>
  </si>
  <si>
    <t>1.7</t>
  </si>
  <si>
    <t>1.8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</si>
  <si>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</si>
  <si>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</si>
  <si>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 муниципального задания)</t>
  </si>
  <si>
    <t xml:space="preserve"> Приведение в нормативное состояние уличного освещения и объектов благоустройства:</t>
  </si>
  <si>
    <t>1.1.2</t>
  </si>
  <si>
    <t>Стоимость потребленной электроэнергии</t>
  </si>
  <si>
    <t>Мероприятия: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</si>
  <si>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</si>
  <si>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Содержание и обслуживание городских дорог в зимний и летний период, содержание и обслуживание объектов благоустройства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</si>
  <si>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</si>
  <si>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Итого:</t>
  </si>
  <si>
    <t xml:space="preserve"> Ремонт автомобильных дорог и проездов к дворовым территориям многоквартирных домов (ямочный ремонт)</t>
  </si>
  <si>
    <t>Устройство пешеходной дорожки в районе пешеходного перехода у ж/д №13 первого квартала ЗАТО г.Радужный Владимирской области</t>
  </si>
  <si>
    <t>3. Ресурсное обеспечение муниципальной программы</t>
  </si>
  <si>
    <t>Благоустройство территории ПТБО</t>
  </si>
  <si>
    <t>Подпрограмма «Приведение в нормативное состояние уличного освещения и объектов благоустройства ЗАТО г.Радужный Владимирской области на период 2014-2016 гг."</t>
  </si>
  <si>
    <t>Итого 2014 год</t>
  </si>
  <si>
    <t>Окраска объектов благоустройства на территории ЗАТО г.Радужный Владимирской области</t>
  </si>
  <si>
    <t>Итого 2015 год</t>
  </si>
  <si>
    <t>1.9</t>
  </si>
  <si>
    <t>Ремонт автомобильной дороги от ж/д  №17а 3 квартала до кольцевой автомобильной дороги</t>
  </si>
  <si>
    <t>Ремонт автомобильной дороги от жилого дома № 33 1 квартала до кольцевой автомобильной дороги ( № 32 ин.№ 17 537 ОП МГ - 32)</t>
  </si>
  <si>
    <t>Работы по освещению дороги от мн.кв.д. № 5 до мн.кв.д. № 9 1 квартала</t>
  </si>
  <si>
    <t>1.10</t>
  </si>
  <si>
    <t>Поставка бункеров-накопителей для крупногабаритного мусора объемом 8 м3 для нужд жилищно-коммунального хозяйства ЗАТО г.Радужный Владимирской области (ГСК)</t>
  </si>
  <si>
    <t>Работы по ограждению проезжей части у пешеходного перехода к детскому саду № 6 на территории ЗАТО г.Радужный Владимирской обл.</t>
  </si>
  <si>
    <t>Разработка проектной документации "Ремонт автомобильной дороги от перекрестка у жилого дома № 16 первого квартала до очистных сооружений северной группы на территории ЗАТО г. Радужный Владимирской области"</t>
  </si>
  <si>
    <t>Устройство велопарковок у МБОУДОД "ДЮСШ"( здание бассейна, СК «Кристалл»), здания администрации</t>
  </si>
  <si>
    <t>Расширение автостоянок у жилого дома № 1 1 квартала ЗАТО г.Радужный</t>
  </si>
  <si>
    <t>Замена бортового камня и благоустройство территории у домов № 10 и № 11 1 квартала ЗАТО г.Радужный</t>
  </si>
  <si>
    <t>Ремонт малых архитектурных форм на территории ЗАТО г.Радужный</t>
  </si>
  <si>
    <t>1.11</t>
  </si>
  <si>
    <t>1.12</t>
  </si>
  <si>
    <t>1.13</t>
  </si>
  <si>
    <t>1.14</t>
  </si>
  <si>
    <t>1.15</t>
  </si>
  <si>
    <t>Цель: повышение уровня благоустройства города и обеспечение уровня безопасности дорожного движения</t>
  </si>
  <si>
    <t>1.16</t>
  </si>
  <si>
    <t>1.17</t>
  </si>
  <si>
    <t>1.18</t>
  </si>
  <si>
    <t>1.19</t>
  </si>
  <si>
    <t>1.20</t>
  </si>
  <si>
    <t>1.21</t>
  </si>
  <si>
    <t>Приведение в нормативное состояние улично-дорожной сети ЗАТО г.Радужный на 2014-2016 годы:</t>
  </si>
  <si>
    <t>Мероприятия муниципальной подпрограммы "Приведение в нормативное состояние улично-дорожной сети ЗАТО г.Радужный Владимирской области на период 2014-2016 г.г."</t>
  </si>
  <si>
    <t>Мероприятия муниципальной подпрограммы "Приведение в нормативное состояние уличного освещения и объектов благоустройства ЗАТО г.Радужный Владимирской области на период 2014-2016 годы"</t>
  </si>
  <si>
    <t>Мероприятия муниципальной подпрограммы "Содержание дорог и объектов благоустройства ЗАТО г.Радужный Владимирской области на период 2014-2016 г.г."</t>
  </si>
  <si>
    <t>Мероприятия муниципальной подпрограммы "Ведомственная программа "Ремонт и содержание улично-дорожной сети и объектов благоустройства ЗАТО г.Радужный Владимирской области на период 2014-2016 г.г."</t>
  </si>
  <si>
    <t>Ремонт и содеожание улично-дорожной сети и объектов благоустройства ЗАТО г.Радужный Владимирской области на 2014-2016 г.г.:</t>
  </si>
  <si>
    <t>Ремонт автомобильной дороги от Контрольно-пропускного пункта ЗАТО до дома № 1 первого квартала на территории ЗАТО г.Радужный Владимирской области</t>
  </si>
  <si>
    <t>Ремонт автомобильной дороги от перекрестка у жилого дома № 16 первого квартала до очистных сооружений северной группы на территории ЗАТО г. Радужный Владимирской области</t>
  </si>
  <si>
    <t>Ремонт асфальтобетонного покрытия и замена бортового камня у памятника имени И.С. Косьминова на территории ЗАТО г.Радужный Владимирской области</t>
  </si>
  <si>
    <t>Работы по ограждению у светофора на кольцевой автодороге первого квартала на территории ЗАТО г.Радужный Владимирской обл.</t>
  </si>
  <si>
    <t>Расширение дороги у средней общеобразовательной школы №1 и увеличение радиусов закругления дороги на территории ЗАТО г.Радужный Владимирской области</t>
  </si>
  <si>
    <t>Работы по установке светофора у детского сада № 6 на территории ЗАТО г.Радужный Владимирской области</t>
  </si>
  <si>
    <t>1.22</t>
  </si>
  <si>
    <t>1.23</t>
  </si>
  <si>
    <t>1.24</t>
  </si>
  <si>
    <t>Итого 2016 год</t>
  </si>
  <si>
    <t>Кадастровый паспорт на наружное освещение городского парка и участка дороги от ж/д № 5 до ж/д № 9 первого квартала</t>
  </si>
  <si>
    <t>1.25</t>
  </si>
  <si>
    <t>Ремонт автомобильной дороги межквартальной полосы от перекрестка у жилого дома №22 3 квартала до перекрестка у жилого дома №1 3 квартала на территории ЗАТО г.Радужный Владимирской области</t>
  </si>
  <si>
    <t>1.26</t>
  </si>
  <si>
    <t>Устройство дождеприемного колодца на подъездной дороге к многоквартирному дому №27 3 квартала</t>
  </si>
  <si>
    <t>Ремонт автомобильной дороги от перекрестка у жилого дома №28 1 квартала до перекрестка у жилого дома №23 1 квартала на территории ЗАТО г.Радужный Владимирской области</t>
  </si>
  <si>
    <t>1.27</t>
  </si>
  <si>
    <t>Замена светильников на пешеходных переходах в межквартальной полосе</t>
  </si>
  <si>
    <t>Установка контейнерных площадок на территории ЗАТО г.Радужный Владимирской области</t>
  </si>
  <si>
    <t>Установка малых архитектурных форм на территории ЗАТО г.Радужный Владимирской области</t>
  </si>
  <si>
    <t>Выполнение работ по текущему ремонту подъездной автомобильной дороги вдоль жилого дома № 16 третьего квартала на территории ЗАТО г.Радужный Владимирской области</t>
  </si>
  <si>
    <t>Проектирование светофора на перекрестке у многоквартарного дома №1 первого квартала</t>
  </si>
  <si>
    <t>Текущий ремонт участка автомобильной дороги у северного торца жилого дома № 33 третьего квартала на территории ЗАТО г.Радужный Владимирской области</t>
  </si>
  <si>
    <t>Текущий ремонт автомобильной дороги сквозного проезда у жилого дома № 28 третьего квартала на территории ЗАТО г.Радужный Владимирской области</t>
  </si>
  <si>
    <t>Текущий ремонт автомобильной дороги от указателя города "Владимир-30"перекрестка до ж/д №1 первого квартала на территории ЗАТО г.Радужный Владимирской области</t>
  </si>
  <si>
    <t>Выполнение работ по текущему ремонту подъездных автомобильных дорог вдоль жилых домов № 17а, № 19, № 21 третьего квартала на территории ЗАТО г.Радужный Владимирской области</t>
  </si>
  <si>
    <t>Текущий ремонт подъездной автомобильной дороги вдоль жилого дома № 19 первого квартала на территории ЗАТО г.Радужный Владимирской области</t>
  </si>
  <si>
    <t>Текущий ремонт тротуара от кадетского корпуса до Контрольно-пропускного пункта стационарного отделения городской больницы в 17 квартале ЗАТО г.Радужный Владимирской области</t>
  </si>
  <si>
    <t>к подпрограмме</t>
  </si>
  <si>
    <t xml:space="preserve">                                                                                                                                                                                                     Приложение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</si>
  <si>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</t>
  </si>
  <si>
    <r>
      <t xml:space="preserve">        </t>
    </r>
    <r>
      <rPr>
        <sz val="12"/>
        <rFont val="Times New Roman"/>
        <family val="1"/>
      </rPr>
      <t>Приложение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</si>
  <si>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</t>
  </si>
  <si>
    <t>Текущий ремонт участка автомобильной дороги от здания аптеки до кольцевой автомобильной дороги на территории ЗАТО г.Радужный Владимирской области (№ 40 ин.№ 17 537 ОП МГ-40)</t>
  </si>
  <si>
    <t>1.28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</si>
  <si>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</si>
  <si>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 xml:space="preserve">Доработка проектно-сметной документации на ремонт пешеходной дорожки от КПП-1 до стационара городской больницы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</si>
</sst>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#,##0.000"/>
    <numFmt numFmtId="183" formatCode="_-* #,##0.000&quot;р.&quot;_-;\-* #,##0.000&quot;р.&quot;_-;_-* &quot;-&quot;???&quot;р.&quot;_-;_-@_-"/>
    <numFmt numFmtId="184" formatCode="#,##0.00_ ;\-#,##0.00\ "/>
    <numFmt numFmtId="185" formatCode="#,##0.000_ ;\-#,##0.0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2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82" fontId="3" fillId="0" borderId="14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7" fillId="2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center" vertical="center" wrapText="1"/>
    </xf>
    <xf numFmtId="182" fontId="8" fillId="24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181" fontId="8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190" fontId="7" fillId="24" borderId="10" xfId="0" applyNumberFormat="1" applyFont="1" applyFill="1" applyBorder="1" applyAlignment="1">
      <alignment horizontal="center" vertical="center"/>
    </xf>
    <xf numFmtId="190" fontId="7" fillId="24" borderId="10" xfId="0" applyNumberFormat="1" applyFont="1" applyFill="1" applyBorder="1" applyAlignment="1">
      <alignment horizontal="center" vertical="center" wrapText="1"/>
    </xf>
    <xf numFmtId="190" fontId="7" fillId="24" borderId="10" xfId="0" applyNumberFormat="1" applyFont="1" applyFill="1" applyBorder="1" applyAlignment="1">
      <alignment horizontal="center" wrapText="1"/>
    </xf>
    <xf numFmtId="190" fontId="1" fillId="0" borderId="10" xfId="0" applyNumberFormat="1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190" fontId="8" fillId="24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/>
    </xf>
    <xf numFmtId="190" fontId="3" fillId="0" borderId="11" xfId="0" applyNumberFormat="1" applyFont="1" applyBorder="1" applyAlignment="1">
      <alignment horizontal="center" vertical="center"/>
    </xf>
    <xf numFmtId="190" fontId="3" fillId="0" borderId="13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 applyProtection="1">
      <alignment horizontal="center" vertical="center" wrapText="1"/>
      <protection/>
    </xf>
    <xf numFmtId="190" fontId="3" fillId="0" borderId="10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 wrapText="1"/>
    </xf>
    <xf numFmtId="190" fontId="7" fillId="24" borderId="11" xfId="0" applyNumberFormat="1" applyFont="1" applyFill="1" applyBorder="1" applyAlignment="1">
      <alignment horizontal="center" vertical="center"/>
    </xf>
    <xf numFmtId="190" fontId="7" fillId="24" borderId="11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vertical="top" wrapText="1"/>
    </xf>
    <xf numFmtId="178" fontId="7" fillId="24" borderId="10" xfId="42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190" fontId="1" fillId="24" borderId="10" xfId="0" applyNumberFormat="1" applyFont="1" applyFill="1" applyBorder="1" applyAlignment="1">
      <alignment horizontal="center" vertical="center"/>
    </xf>
    <xf numFmtId="190" fontId="1" fillId="24" borderId="11" xfId="0" applyNumberFormat="1" applyFont="1" applyFill="1" applyBorder="1" applyAlignment="1">
      <alignment horizontal="center" vertical="center"/>
    </xf>
    <xf numFmtId="190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4" borderId="19" xfId="0" applyFont="1" applyFill="1" applyBorder="1" applyAlignment="1">
      <alignment vertical="center" wrapText="1"/>
    </xf>
    <xf numFmtId="0" fontId="7" fillId="24" borderId="15" xfId="0" applyFont="1" applyFill="1" applyBorder="1" applyAlignment="1">
      <alignment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90" fontId="7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/>
    </xf>
    <xf numFmtId="49" fontId="7" fillId="24" borderId="19" xfId="0" applyNumberFormat="1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190" fontId="7" fillId="24" borderId="16" xfId="0" applyNumberFormat="1" applyFont="1" applyFill="1" applyBorder="1" applyAlignment="1">
      <alignment horizontal="center" vertical="center" wrapText="1"/>
    </xf>
    <xf numFmtId="190" fontId="7" fillId="24" borderId="17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190" fontId="7" fillId="24" borderId="16" xfId="0" applyNumberFormat="1" applyFont="1" applyFill="1" applyBorder="1" applyAlignment="1">
      <alignment horizontal="center" vertical="center"/>
    </xf>
    <xf numFmtId="190" fontId="7" fillId="24" borderId="17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wrapText="1"/>
    </xf>
    <xf numFmtId="0" fontId="7" fillId="24" borderId="19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9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9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190" fontId="8" fillId="24" borderId="16" xfId="0" applyNumberFormat="1" applyFont="1" applyFill="1" applyBorder="1" applyAlignment="1">
      <alignment horizontal="center" vertical="center"/>
    </xf>
    <xf numFmtId="190" fontId="8" fillId="24" borderId="17" xfId="0" applyNumberFormat="1" applyFont="1" applyFill="1" applyBorder="1" applyAlignment="1">
      <alignment horizontal="center" vertical="center"/>
    </xf>
    <xf numFmtId="190" fontId="8" fillId="2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90" fontId="7" fillId="24" borderId="10" xfId="0" applyNumberFormat="1" applyFont="1" applyFill="1" applyBorder="1" applyAlignment="1">
      <alignment horizontal="center" vertical="center"/>
    </xf>
    <xf numFmtId="49" fontId="7" fillId="24" borderId="2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wrapText="1"/>
    </xf>
    <xf numFmtId="190" fontId="7" fillId="0" borderId="16" xfId="0" applyNumberFormat="1" applyFont="1" applyBorder="1" applyAlignment="1">
      <alignment horizontal="center" vertical="center" wrapText="1"/>
    </xf>
    <xf numFmtId="190" fontId="7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49" fontId="7" fillId="24" borderId="29" xfId="0" applyNumberFormat="1" applyFont="1" applyFill="1" applyBorder="1" applyAlignment="1">
      <alignment horizontal="center" vertical="center"/>
    </xf>
    <xf numFmtId="49" fontId="7" fillId="24" borderId="30" xfId="0" applyNumberFormat="1" applyFont="1" applyFill="1" applyBorder="1" applyAlignment="1">
      <alignment horizontal="center" vertical="center"/>
    </xf>
    <xf numFmtId="49" fontId="7" fillId="24" borderId="31" xfId="0" applyNumberFormat="1" applyFont="1" applyFill="1" applyBorder="1" applyAlignment="1">
      <alignment horizontal="center" vertical="center"/>
    </xf>
    <xf numFmtId="49" fontId="7" fillId="24" borderId="27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19" xfId="0" applyNumberFormat="1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center" vertical="center" wrapText="1"/>
    </xf>
    <xf numFmtId="190" fontId="7" fillId="24" borderId="11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9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center"/>
    </xf>
    <xf numFmtId="49" fontId="7" fillId="24" borderId="23" xfId="0" applyNumberFormat="1" applyFont="1" applyFill="1" applyBorder="1" applyAlignment="1">
      <alignment horizontal="center" vertical="center" wrapText="1"/>
    </xf>
    <xf numFmtId="49" fontId="7" fillId="24" borderId="24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7" fillId="24" borderId="25" xfId="0" applyNumberFormat="1" applyFont="1" applyFill="1" applyBorder="1" applyAlignment="1">
      <alignment horizontal="center" vertical="center" wrapText="1"/>
    </xf>
    <xf numFmtId="49" fontId="7" fillId="24" borderId="26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/>
    </xf>
    <xf numFmtId="190" fontId="1" fillId="0" borderId="16" xfId="0" applyNumberFormat="1" applyFont="1" applyBorder="1" applyAlignment="1">
      <alignment horizontal="center" vertical="center"/>
    </xf>
    <xf numFmtId="190" fontId="1" fillId="0" borderId="17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90" fontId="3" fillId="0" borderId="16" xfId="0" applyNumberFormat="1" applyFont="1" applyBorder="1" applyAlignment="1">
      <alignment horizontal="center" vertical="center"/>
    </xf>
    <xf numFmtId="190" fontId="3" fillId="0" borderId="17" xfId="0" applyNumberFormat="1" applyFont="1" applyBorder="1" applyAlignment="1">
      <alignment horizontal="center" vertical="center"/>
    </xf>
    <xf numFmtId="190" fontId="3" fillId="0" borderId="16" xfId="0" applyNumberFormat="1" applyFont="1" applyBorder="1" applyAlignment="1">
      <alignment horizontal="center"/>
    </xf>
    <xf numFmtId="190" fontId="3" fillId="0" borderId="17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5" fillId="0" borderId="0" xfId="0" applyFont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190" fontId="7" fillId="0" borderId="10" xfId="0" applyNumberFormat="1" applyFont="1" applyBorder="1" applyAlignment="1">
      <alignment horizontal="center" vertical="center"/>
    </xf>
    <xf numFmtId="182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90" fontId="1" fillId="0" borderId="11" xfId="0" applyNumberFormat="1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190" fontId="1" fillId="24" borderId="16" xfId="0" applyNumberFormat="1" applyFont="1" applyFill="1" applyBorder="1" applyAlignment="1">
      <alignment horizontal="center" vertical="center"/>
    </xf>
    <xf numFmtId="190" fontId="1" fillId="24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="75" zoomScaleSheetLayoutView="75" zoomScalePageLayoutView="0" workbookViewId="0" topLeftCell="A4">
      <selection activeCell="G17" sqref="G17"/>
    </sheetView>
  </sheetViews>
  <sheetFormatPr defaultColWidth="9.140625" defaultRowHeight="12.75"/>
  <cols>
    <col min="1" max="1" width="6.7109375" style="0" customWidth="1"/>
    <col min="2" max="2" width="29.421875" style="0" customWidth="1"/>
    <col min="3" max="3" width="13.7109375" style="0" customWidth="1"/>
    <col min="4" max="4" width="14.140625" style="0" customWidth="1"/>
    <col min="5" max="5" width="14.7109375" style="0" customWidth="1"/>
    <col min="6" max="6" width="16.00390625" style="0" customWidth="1"/>
    <col min="7" max="7" width="13.8515625" style="0" customWidth="1"/>
    <col min="8" max="8" width="15.00390625" style="0" customWidth="1"/>
    <col min="9" max="9" width="17.8515625" style="0" customWidth="1"/>
  </cols>
  <sheetData>
    <row r="1" spans="8:9" ht="15">
      <c r="H1" s="140"/>
      <c r="I1" s="140"/>
    </row>
    <row r="2" spans="1:13" ht="15">
      <c r="A2" s="1"/>
      <c r="B2" s="1"/>
      <c r="C2" s="1"/>
      <c r="D2" s="1"/>
      <c r="E2" s="1"/>
      <c r="F2" s="140"/>
      <c r="G2" s="140"/>
      <c r="H2" s="140"/>
      <c r="I2" s="140"/>
      <c r="J2" s="62"/>
      <c r="K2" s="62"/>
      <c r="L2" s="62"/>
      <c r="M2" s="62"/>
    </row>
    <row r="3" spans="1:13" ht="15">
      <c r="A3" s="1"/>
      <c r="B3" s="1"/>
      <c r="C3" s="1"/>
      <c r="D3" s="1"/>
      <c r="E3" s="1"/>
      <c r="F3" s="104"/>
      <c r="G3" s="140"/>
      <c r="H3" s="140"/>
      <c r="I3" s="140"/>
      <c r="J3" s="62"/>
      <c r="K3" s="62"/>
      <c r="L3" s="62"/>
      <c r="M3" s="62"/>
    </row>
    <row r="4" spans="1:9" ht="27" customHeight="1">
      <c r="A4" s="160" t="s">
        <v>107</v>
      </c>
      <c r="B4" s="160"/>
      <c r="C4" s="160"/>
      <c r="D4" s="160"/>
      <c r="E4" s="160"/>
      <c r="F4" s="160"/>
      <c r="G4" s="160"/>
      <c r="H4" s="160"/>
      <c r="I4" s="160"/>
    </row>
    <row r="5" spans="1:9" ht="14.25" customHeight="1">
      <c r="A5" s="158" t="s">
        <v>0</v>
      </c>
      <c r="B5" s="158" t="s">
        <v>1</v>
      </c>
      <c r="C5" s="144" t="s">
        <v>2</v>
      </c>
      <c r="D5" s="144" t="s">
        <v>31</v>
      </c>
      <c r="E5" s="161" t="s">
        <v>3</v>
      </c>
      <c r="F5" s="161"/>
      <c r="G5" s="161"/>
      <c r="H5" s="148" t="s">
        <v>8</v>
      </c>
      <c r="I5" s="159" t="s">
        <v>9</v>
      </c>
    </row>
    <row r="6" spans="1:9" ht="12.75">
      <c r="A6" s="158"/>
      <c r="B6" s="158"/>
      <c r="C6" s="144"/>
      <c r="D6" s="144"/>
      <c r="E6" s="144" t="s">
        <v>4</v>
      </c>
      <c r="F6" s="159" t="s">
        <v>5</v>
      </c>
      <c r="G6" s="159"/>
      <c r="H6" s="150"/>
      <c r="I6" s="159"/>
    </row>
    <row r="7" spans="1:9" ht="42" customHeight="1">
      <c r="A7" s="158"/>
      <c r="B7" s="158"/>
      <c r="C7" s="144"/>
      <c r="D7" s="144"/>
      <c r="E7" s="144"/>
      <c r="F7" s="4" t="s">
        <v>6</v>
      </c>
      <c r="G7" s="4" t="s">
        <v>7</v>
      </c>
      <c r="H7" s="151"/>
      <c r="I7" s="159"/>
    </row>
    <row r="8" spans="1:9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40.5" customHeight="1">
      <c r="A9" s="135" t="s">
        <v>10</v>
      </c>
      <c r="B9" s="156" t="s">
        <v>11</v>
      </c>
      <c r="C9" s="57" t="s">
        <v>20</v>
      </c>
      <c r="D9" s="70">
        <f>D13+D14+D19+D20+D30+D34</f>
        <v>50375.76603</v>
      </c>
      <c r="E9" s="70">
        <v>0</v>
      </c>
      <c r="F9" s="70">
        <f>F33</f>
        <v>307.68969</v>
      </c>
      <c r="G9" s="70">
        <f>D9-F9</f>
        <v>50068.07634</v>
      </c>
      <c r="H9" s="70">
        <v>0</v>
      </c>
      <c r="I9" s="55" t="s">
        <v>15</v>
      </c>
    </row>
    <row r="10" spans="1:9" ht="41.25" customHeight="1">
      <c r="A10" s="136"/>
      <c r="B10" s="156"/>
      <c r="C10" s="57" t="s">
        <v>23</v>
      </c>
      <c r="D10" s="70">
        <f>D16+D25+D31+D35</f>
        <v>41404.33718</v>
      </c>
      <c r="E10" s="70">
        <v>0</v>
      </c>
      <c r="F10" s="70">
        <f>F16</f>
        <v>314</v>
      </c>
      <c r="G10" s="70">
        <f>D10-F10</f>
        <v>41090.33718</v>
      </c>
      <c r="H10" s="70">
        <v>0</v>
      </c>
      <c r="I10" s="55" t="s">
        <v>15</v>
      </c>
    </row>
    <row r="11" spans="1:9" ht="41.25" customHeight="1" thickBot="1">
      <c r="A11" s="137"/>
      <c r="B11" s="157"/>
      <c r="C11" s="58" t="s">
        <v>24</v>
      </c>
      <c r="D11" s="73">
        <f>D17+D28+D32+D36</f>
        <v>78402.33061</v>
      </c>
      <c r="E11" s="73">
        <v>0</v>
      </c>
      <c r="F11" s="73">
        <f>F17</f>
        <v>7209</v>
      </c>
      <c r="G11" s="73">
        <f>G17+G28+G32+G36</f>
        <v>71193.33061</v>
      </c>
      <c r="H11" s="73">
        <v>0</v>
      </c>
      <c r="I11" s="56" t="s">
        <v>15</v>
      </c>
    </row>
    <row r="12" spans="1:9" ht="25.5" customHeight="1" thickBot="1">
      <c r="A12" s="7"/>
      <c r="B12" s="8" t="s">
        <v>12</v>
      </c>
      <c r="C12" s="94" t="s">
        <v>80</v>
      </c>
      <c r="D12" s="74">
        <f>D9+D10+D11</f>
        <v>170182.43382</v>
      </c>
      <c r="E12" s="74">
        <f>SUM(E9:E11)</f>
        <v>0</v>
      </c>
      <c r="F12" s="74">
        <f>SUM(F9:F11)</f>
        <v>7830.68969</v>
      </c>
      <c r="G12" s="74">
        <f>SUM(G9:G11)</f>
        <v>162351.74413</v>
      </c>
      <c r="H12" s="74">
        <f>SUM(H9:H11)</f>
        <v>0</v>
      </c>
      <c r="I12" s="9"/>
    </row>
    <row r="13" spans="1:9" ht="26.25" customHeight="1">
      <c r="A13" s="138" t="s">
        <v>13</v>
      </c>
      <c r="B13" s="153" t="s">
        <v>14</v>
      </c>
      <c r="C13" s="158" t="s">
        <v>20</v>
      </c>
      <c r="D13" s="75">
        <v>8811.63592</v>
      </c>
      <c r="E13" s="75">
        <v>0</v>
      </c>
      <c r="F13" s="75">
        <v>0</v>
      </c>
      <c r="G13" s="75">
        <f>D13</f>
        <v>8811.63592</v>
      </c>
      <c r="H13" s="75">
        <v>0</v>
      </c>
      <c r="I13" s="10" t="s">
        <v>16</v>
      </c>
    </row>
    <row r="14" spans="1:9" ht="26.25" customHeight="1">
      <c r="A14" s="138"/>
      <c r="B14" s="153"/>
      <c r="C14" s="158"/>
      <c r="D14" s="68">
        <v>118.849</v>
      </c>
      <c r="E14" s="68">
        <v>0</v>
      </c>
      <c r="F14" s="68">
        <v>0</v>
      </c>
      <c r="G14" s="68">
        <f>D14</f>
        <v>118.849</v>
      </c>
      <c r="H14" s="68">
        <v>0</v>
      </c>
      <c r="I14" s="5" t="s">
        <v>17</v>
      </c>
    </row>
    <row r="15" spans="1:9" ht="27" customHeight="1">
      <c r="A15" s="141"/>
      <c r="B15" s="154"/>
      <c r="C15" s="90" t="s">
        <v>110</v>
      </c>
      <c r="D15" s="34">
        <v>8930.48492</v>
      </c>
      <c r="E15" s="95">
        <v>0</v>
      </c>
      <c r="F15" s="95">
        <v>0</v>
      </c>
      <c r="G15" s="95">
        <f>G13+G14</f>
        <v>8930.48492</v>
      </c>
      <c r="H15" s="95">
        <v>0</v>
      </c>
      <c r="I15" s="95"/>
    </row>
    <row r="16" spans="1:9" ht="27" customHeight="1">
      <c r="A16" s="141"/>
      <c r="B16" s="154"/>
      <c r="C16" s="34" t="s">
        <v>23</v>
      </c>
      <c r="D16" s="68">
        <v>1726.62502</v>
      </c>
      <c r="E16" s="68">
        <v>0</v>
      </c>
      <c r="F16" s="68">
        <v>314</v>
      </c>
      <c r="G16" s="68">
        <f>D16-F16</f>
        <v>1412.62502</v>
      </c>
      <c r="H16" s="68">
        <v>0</v>
      </c>
      <c r="I16" s="5" t="s">
        <v>16</v>
      </c>
    </row>
    <row r="17" spans="1:9" ht="23.25" customHeight="1">
      <c r="A17" s="162"/>
      <c r="B17" s="155"/>
      <c r="C17" s="59" t="s">
        <v>24</v>
      </c>
      <c r="D17" s="69">
        <v>29467.44396</v>
      </c>
      <c r="E17" s="69">
        <v>0</v>
      </c>
      <c r="F17" s="69">
        <v>7209</v>
      </c>
      <c r="G17" s="69">
        <f>D17-F17</f>
        <v>22258.44396</v>
      </c>
      <c r="H17" s="69">
        <v>0</v>
      </c>
      <c r="I17" s="6" t="s">
        <v>16</v>
      </c>
    </row>
    <row r="18" spans="1:9" ht="26.25" customHeight="1">
      <c r="A18" s="28"/>
      <c r="B18" s="29" t="s">
        <v>104</v>
      </c>
      <c r="C18" s="57" t="s">
        <v>80</v>
      </c>
      <c r="D18" s="70">
        <f>D15+D16+D17</f>
        <v>40124.5539</v>
      </c>
      <c r="E18" s="70">
        <v>0</v>
      </c>
      <c r="F18" s="70">
        <f>F16+F17</f>
        <v>7523</v>
      </c>
      <c r="G18" s="70">
        <f>G15+G16+G17</f>
        <v>32601.5539</v>
      </c>
      <c r="H18" s="70">
        <v>0</v>
      </c>
      <c r="I18" s="11"/>
    </row>
    <row r="19" spans="1:10" ht="25.5" customHeight="1">
      <c r="A19" s="162" t="s">
        <v>18</v>
      </c>
      <c r="B19" s="148" t="s">
        <v>109</v>
      </c>
      <c r="C19" s="144" t="s">
        <v>20</v>
      </c>
      <c r="D19" s="76">
        <v>11417.63842</v>
      </c>
      <c r="E19" s="75">
        <v>0</v>
      </c>
      <c r="F19" s="75">
        <v>0</v>
      </c>
      <c r="G19" s="76">
        <f>D19</f>
        <v>11417.63842</v>
      </c>
      <c r="H19" s="75">
        <v>0</v>
      </c>
      <c r="I19" s="26" t="s">
        <v>21</v>
      </c>
      <c r="J19" s="1"/>
    </row>
    <row r="20" spans="1:10" ht="26.25" customHeight="1">
      <c r="A20" s="163"/>
      <c r="B20" s="152"/>
      <c r="C20" s="144"/>
      <c r="D20" s="143">
        <v>2229.64678</v>
      </c>
      <c r="E20" s="68">
        <v>0</v>
      </c>
      <c r="F20" s="68">
        <v>0</v>
      </c>
      <c r="G20" s="143">
        <f>D20</f>
        <v>2229.64678</v>
      </c>
      <c r="H20" s="68">
        <v>0</v>
      </c>
      <c r="I20" s="142" t="s">
        <v>22</v>
      </c>
      <c r="J20" s="1"/>
    </row>
    <row r="21" spans="1:10" ht="1.5" customHeight="1" hidden="1" thickBot="1">
      <c r="A21" s="163"/>
      <c r="B21" s="152"/>
      <c r="C21" s="144"/>
      <c r="D21" s="143"/>
      <c r="E21" s="68">
        <v>0</v>
      </c>
      <c r="F21" s="68">
        <v>0</v>
      </c>
      <c r="G21" s="143"/>
      <c r="H21" s="68">
        <v>0</v>
      </c>
      <c r="I21" s="142"/>
      <c r="J21" s="1"/>
    </row>
    <row r="22" spans="1:10" ht="32.25" customHeight="1">
      <c r="A22" s="163"/>
      <c r="B22" s="152"/>
      <c r="C22" s="34" t="s">
        <v>110</v>
      </c>
      <c r="D22" s="77">
        <f>D19+D20</f>
        <v>13647.285199999998</v>
      </c>
      <c r="E22" s="68">
        <v>0</v>
      </c>
      <c r="F22" s="68">
        <v>0</v>
      </c>
      <c r="G22" s="77">
        <f>G19+G20</f>
        <v>13647.285199999998</v>
      </c>
      <c r="H22" s="68">
        <v>0</v>
      </c>
      <c r="I22" s="12"/>
      <c r="J22" s="1"/>
    </row>
    <row r="23" spans="1:10" ht="21" customHeight="1">
      <c r="A23" s="141" t="s">
        <v>18</v>
      </c>
      <c r="B23" s="148" t="s">
        <v>109</v>
      </c>
      <c r="C23" s="148" t="s">
        <v>23</v>
      </c>
      <c r="D23" s="77">
        <v>11810.69393</v>
      </c>
      <c r="E23" s="68">
        <v>0</v>
      </c>
      <c r="F23" s="68">
        <v>0</v>
      </c>
      <c r="G23" s="77">
        <f>D23</f>
        <v>11810.69393</v>
      </c>
      <c r="H23" s="68">
        <v>0</v>
      </c>
      <c r="I23" s="12" t="s">
        <v>21</v>
      </c>
      <c r="J23" s="1"/>
    </row>
    <row r="24" spans="1:10" ht="21.75" customHeight="1">
      <c r="A24" s="141"/>
      <c r="B24" s="152"/>
      <c r="C24" s="149"/>
      <c r="D24" s="101">
        <v>775.25</v>
      </c>
      <c r="E24" s="68">
        <v>0</v>
      </c>
      <c r="F24" s="68">
        <v>0</v>
      </c>
      <c r="G24" s="68">
        <f>D24</f>
        <v>775.25</v>
      </c>
      <c r="H24" s="68">
        <v>0</v>
      </c>
      <c r="I24" s="97" t="s">
        <v>22</v>
      </c>
      <c r="J24" s="1"/>
    </row>
    <row r="25" spans="1:10" ht="21.75" customHeight="1">
      <c r="A25" s="141"/>
      <c r="B25" s="152"/>
      <c r="C25" s="34" t="s">
        <v>112</v>
      </c>
      <c r="D25" s="68">
        <f>D23+D24</f>
        <v>12585.94393</v>
      </c>
      <c r="E25" s="68">
        <v>0</v>
      </c>
      <c r="F25" s="68">
        <v>0</v>
      </c>
      <c r="G25" s="68">
        <f>G23+G24</f>
        <v>12585.94393</v>
      </c>
      <c r="H25" s="68">
        <v>0</v>
      </c>
      <c r="I25" s="97"/>
      <c r="J25" s="1"/>
    </row>
    <row r="26" spans="1:10" ht="25.5" customHeight="1">
      <c r="A26" s="141"/>
      <c r="B26" s="152"/>
      <c r="C26" s="148" t="s">
        <v>24</v>
      </c>
      <c r="D26" s="77">
        <v>13912.15519</v>
      </c>
      <c r="E26" s="68">
        <v>0</v>
      </c>
      <c r="F26" s="68">
        <v>0</v>
      </c>
      <c r="G26" s="77">
        <f>D26</f>
        <v>13912.15519</v>
      </c>
      <c r="H26" s="68">
        <v>0</v>
      </c>
      <c r="I26" s="12" t="s">
        <v>21</v>
      </c>
      <c r="J26" s="1"/>
    </row>
    <row r="27" spans="1:10" ht="25.5" customHeight="1">
      <c r="A27" s="141"/>
      <c r="B27" s="152"/>
      <c r="C27" s="149"/>
      <c r="D27" s="77">
        <v>516.32989</v>
      </c>
      <c r="E27" s="68">
        <v>0</v>
      </c>
      <c r="F27" s="68">
        <v>0</v>
      </c>
      <c r="G27" s="77">
        <f>D27</f>
        <v>516.32989</v>
      </c>
      <c r="H27" s="68">
        <v>0</v>
      </c>
      <c r="I27" s="97" t="s">
        <v>22</v>
      </c>
      <c r="J27" s="1"/>
    </row>
    <row r="28" spans="1:10" ht="25.5" customHeight="1">
      <c r="A28" s="141"/>
      <c r="B28" s="149"/>
      <c r="C28" s="14" t="s">
        <v>152</v>
      </c>
      <c r="D28" s="77">
        <f>D26+D27</f>
        <v>14428.485079999999</v>
      </c>
      <c r="E28" s="68">
        <v>0</v>
      </c>
      <c r="F28" s="68">
        <v>0</v>
      </c>
      <c r="G28" s="77">
        <f>G26+G27</f>
        <v>14428.485079999999</v>
      </c>
      <c r="H28" s="68">
        <v>0</v>
      </c>
      <c r="I28" s="12"/>
      <c r="J28" s="1"/>
    </row>
    <row r="29" spans="1:10" ht="24.75" customHeight="1">
      <c r="A29" s="28"/>
      <c r="B29" s="30" t="s">
        <v>104</v>
      </c>
      <c r="C29" s="53" t="s">
        <v>19</v>
      </c>
      <c r="D29" s="78">
        <f>D22+D25+D28</f>
        <v>40661.71421</v>
      </c>
      <c r="E29" s="70">
        <v>0</v>
      </c>
      <c r="F29" s="70">
        <v>0</v>
      </c>
      <c r="G29" s="79">
        <f>G22+G25+G28</f>
        <v>40661.71421</v>
      </c>
      <c r="H29" s="70">
        <v>0</v>
      </c>
      <c r="I29" s="12"/>
      <c r="J29" s="1"/>
    </row>
    <row r="30" spans="1:10" ht="26.25" customHeight="1">
      <c r="A30" s="141" t="s">
        <v>25</v>
      </c>
      <c r="B30" s="145" t="s">
        <v>26</v>
      </c>
      <c r="C30" s="14" t="s">
        <v>20</v>
      </c>
      <c r="D30" s="77">
        <v>24777.18376</v>
      </c>
      <c r="E30" s="68">
        <v>0</v>
      </c>
      <c r="F30" s="68">
        <v>307.68969</v>
      </c>
      <c r="G30" s="77">
        <f>D30-F30</f>
        <v>24469.49407</v>
      </c>
      <c r="H30" s="68">
        <v>0</v>
      </c>
      <c r="I30" s="12" t="s">
        <v>22</v>
      </c>
      <c r="J30" s="1"/>
    </row>
    <row r="31" spans="1:10" ht="21.75" customHeight="1">
      <c r="A31" s="141"/>
      <c r="B31" s="146"/>
      <c r="C31" s="14" t="s">
        <v>23</v>
      </c>
      <c r="D31" s="103">
        <v>24373.71855</v>
      </c>
      <c r="E31" s="68">
        <v>0</v>
      </c>
      <c r="F31" s="68">
        <v>0</v>
      </c>
      <c r="G31" s="77">
        <f>D31</f>
        <v>24373.71855</v>
      </c>
      <c r="H31" s="68">
        <v>0</v>
      </c>
      <c r="I31" s="12" t="s">
        <v>22</v>
      </c>
      <c r="J31" s="1"/>
    </row>
    <row r="32" spans="1:10" ht="21" customHeight="1">
      <c r="A32" s="141"/>
      <c r="B32" s="147"/>
      <c r="C32" s="14" t="s">
        <v>24</v>
      </c>
      <c r="D32" s="77">
        <v>31211.41743</v>
      </c>
      <c r="E32" s="68">
        <v>0</v>
      </c>
      <c r="F32" s="68">
        <v>0</v>
      </c>
      <c r="G32" s="77">
        <f>D32</f>
        <v>31211.41743</v>
      </c>
      <c r="H32" s="68">
        <v>0</v>
      </c>
      <c r="I32" s="12" t="s">
        <v>22</v>
      </c>
      <c r="J32" s="1"/>
    </row>
    <row r="33" spans="1:10" ht="31.5" customHeight="1">
      <c r="A33" s="28"/>
      <c r="B33" s="30" t="s">
        <v>104</v>
      </c>
      <c r="C33" s="53" t="s">
        <v>19</v>
      </c>
      <c r="D33" s="79">
        <f>D30+D31+D32</f>
        <v>80362.31974</v>
      </c>
      <c r="E33" s="70">
        <v>0</v>
      </c>
      <c r="F33" s="70">
        <f>F30</f>
        <v>307.68969</v>
      </c>
      <c r="G33" s="79">
        <f>G30+G31+G32</f>
        <v>80054.63005</v>
      </c>
      <c r="H33" s="70">
        <v>0</v>
      </c>
      <c r="I33" s="12"/>
      <c r="J33" s="1"/>
    </row>
    <row r="34" spans="1:10" ht="27.75" customHeight="1">
      <c r="A34" s="141" t="s">
        <v>28</v>
      </c>
      <c r="B34" s="142" t="s">
        <v>27</v>
      </c>
      <c r="C34" s="14" t="s">
        <v>20</v>
      </c>
      <c r="D34" s="77">
        <v>3020.81215</v>
      </c>
      <c r="E34" s="68">
        <v>0</v>
      </c>
      <c r="F34" s="68">
        <v>0</v>
      </c>
      <c r="G34" s="77">
        <f>D34</f>
        <v>3020.81215</v>
      </c>
      <c r="H34" s="68">
        <v>0</v>
      </c>
      <c r="I34" s="12" t="s">
        <v>22</v>
      </c>
      <c r="J34" s="1"/>
    </row>
    <row r="35" spans="1:10" ht="25.5" customHeight="1">
      <c r="A35" s="141"/>
      <c r="B35" s="142"/>
      <c r="C35" s="14" t="s">
        <v>23</v>
      </c>
      <c r="D35" s="103">
        <v>2718.04968</v>
      </c>
      <c r="E35" s="68">
        <v>0</v>
      </c>
      <c r="F35" s="68">
        <v>0</v>
      </c>
      <c r="G35" s="77">
        <f>D35</f>
        <v>2718.04968</v>
      </c>
      <c r="H35" s="68">
        <v>0</v>
      </c>
      <c r="I35" s="12" t="s">
        <v>22</v>
      </c>
      <c r="J35" s="1"/>
    </row>
    <row r="36" spans="1:10" ht="26.25" customHeight="1">
      <c r="A36" s="141"/>
      <c r="B36" s="142"/>
      <c r="C36" s="14" t="s">
        <v>24</v>
      </c>
      <c r="D36" s="77">
        <v>3294.98414</v>
      </c>
      <c r="E36" s="68">
        <v>0</v>
      </c>
      <c r="F36" s="68">
        <v>0</v>
      </c>
      <c r="G36" s="77">
        <f>D36</f>
        <v>3294.98414</v>
      </c>
      <c r="H36" s="68">
        <v>0</v>
      </c>
      <c r="I36" s="12" t="s">
        <v>22</v>
      </c>
      <c r="J36" s="1"/>
    </row>
    <row r="37" spans="1:9" ht="30" customHeight="1">
      <c r="A37" s="28"/>
      <c r="B37" s="30" t="s">
        <v>104</v>
      </c>
      <c r="C37" s="53" t="s">
        <v>19</v>
      </c>
      <c r="D37" s="70">
        <f>D34+D35+D36</f>
        <v>9033.84597</v>
      </c>
      <c r="E37" s="70">
        <f>SUM(E34:E36)</f>
        <v>0</v>
      </c>
      <c r="F37" s="70">
        <f>F34+F35+F36</f>
        <v>0</v>
      </c>
      <c r="G37" s="70">
        <f>SUM(G34:G36)</f>
        <v>9033.84597</v>
      </c>
      <c r="H37" s="70">
        <v>0</v>
      </c>
      <c r="I37" s="27"/>
    </row>
  </sheetData>
  <sheetProtection/>
  <mergeCells count="32">
    <mergeCell ref="A19:A22"/>
    <mergeCell ref="A23:A28"/>
    <mergeCell ref="A9:A11"/>
    <mergeCell ref="A13:A17"/>
    <mergeCell ref="I5:I7"/>
    <mergeCell ref="I20:I21"/>
    <mergeCell ref="H1:I1"/>
    <mergeCell ref="A4:I4"/>
    <mergeCell ref="A5:A7"/>
    <mergeCell ref="B5:B7"/>
    <mergeCell ref="C5:C7"/>
    <mergeCell ref="E6:E7"/>
    <mergeCell ref="E5:G5"/>
    <mergeCell ref="F6:G6"/>
    <mergeCell ref="G20:G21"/>
    <mergeCell ref="H5:H7"/>
    <mergeCell ref="B19:B22"/>
    <mergeCell ref="B23:B28"/>
    <mergeCell ref="B13:B17"/>
    <mergeCell ref="D5:D7"/>
    <mergeCell ref="B9:B11"/>
    <mergeCell ref="C13:C14"/>
    <mergeCell ref="F2:I2"/>
    <mergeCell ref="G3:I3"/>
    <mergeCell ref="A34:A36"/>
    <mergeCell ref="B34:B36"/>
    <mergeCell ref="D20:D21"/>
    <mergeCell ref="C19:C21"/>
    <mergeCell ref="B30:B32"/>
    <mergeCell ref="A30:A32"/>
    <mergeCell ref="C23:C24"/>
    <mergeCell ref="C26:C27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95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view="pageBreakPreview" zoomScale="75" zoomScaleSheetLayoutView="75" zoomScalePageLayoutView="0" workbookViewId="0" topLeftCell="A1">
      <selection activeCell="H98" sqref="H98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4.00390625" style="0" customWidth="1"/>
    <col min="5" max="5" width="14.140625" style="0" customWidth="1"/>
    <col min="6" max="6" width="7.7109375" style="0" customWidth="1"/>
    <col min="7" max="7" width="6.7109375" style="0" customWidth="1"/>
    <col min="8" max="8" width="13.28125" style="0" customWidth="1"/>
    <col min="9" max="9" width="13.7109375" style="0" customWidth="1"/>
    <col min="10" max="10" width="15.7109375" style="0" customWidth="1"/>
    <col min="12" max="12" width="17.7109375" style="0" customWidth="1"/>
  </cols>
  <sheetData>
    <row r="1" spans="1:12" ht="19.5" customHeight="1">
      <c r="A1" s="189" t="s">
        <v>172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3" ht="15.75" customHeight="1">
      <c r="A2" s="190"/>
      <c r="B2" s="190"/>
      <c r="C2" s="190"/>
      <c r="D2" s="190"/>
      <c r="E2" s="140" t="s">
        <v>171</v>
      </c>
      <c r="F2" s="140"/>
      <c r="G2" s="140"/>
      <c r="H2" s="140"/>
      <c r="I2" s="140"/>
      <c r="J2" s="140"/>
      <c r="K2" s="140"/>
      <c r="L2" s="140"/>
      <c r="M2" s="62"/>
    </row>
    <row r="3" spans="1:13" ht="15.75" customHeight="1">
      <c r="A3" s="105"/>
      <c r="B3" s="105"/>
      <c r="C3" s="105"/>
      <c r="D3" s="105"/>
      <c r="E3" s="104"/>
      <c r="F3" s="104"/>
      <c r="G3" s="104"/>
      <c r="H3" s="104"/>
      <c r="I3" s="104"/>
      <c r="J3" s="140"/>
      <c r="K3" s="140"/>
      <c r="L3" s="140"/>
      <c r="M3" s="62"/>
    </row>
    <row r="4" spans="1:12" ht="49.5" customHeight="1">
      <c r="A4" s="123" t="s">
        <v>138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ht="13.5" customHeight="1">
      <c r="L5" s="31"/>
    </row>
    <row r="6" spans="1:12" ht="23.25" customHeight="1">
      <c r="A6" s="115" t="s">
        <v>0</v>
      </c>
      <c r="B6" s="115" t="s">
        <v>29</v>
      </c>
      <c r="C6" s="115" t="s">
        <v>30</v>
      </c>
      <c r="D6" s="115" t="s">
        <v>31</v>
      </c>
      <c r="E6" s="115" t="s">
        <v>3</v>
      </c>
      <c r="F6" s="115"/>
      <c r="G6" s="115"/>
      <c r="H6" s="115"/>
      <c r="I6" s="115" t="s">
        <v>32</v>
      </c>
      <c r="J6" s="115" t="s">
        <v>33</v>
      </c>
      <c r="K6" s="115" t="s">
        <v>34</v>
      </c>
      <c r="L6" s="115"/>
    </row>
    <row r="7" spans="1:12" ht="12" customHeight="1">
      <c r="A7" s="115"/>
      <c r="B7" s="115"/>
      <c r="C7" s="115"/>
      <c r="D7" s="115"/>
      <c r="E7" s="115" t="s">
        <v>4</v>
      </c>
      <c r="F7" s="115" t="s">
        <v>35</v>
      </c>
      <c r="G7" s="115"/>
      <c r="H7" s="115"/>
      <c r="I7" s="115"/>
      <c r="J7" s="115"/>
      <c r="K7" s="115"/>
      <c r="L7" s="115"/>
    </row>
    <row r="8" spans="1:12" ht="57" customHeight="1">
      <c r="A8" s="115"/>
      <c r="B8" s="115"/>
      <c r="C8" s="115"/>
      <c r="D8" s="115"/>
      <c r="E8" s="115"/>
      <c r="F8" s="115" t="s">
        <v>36</v>
      </c>
      <c r="G8" s="115"/>
      <c r="H8" s="15" t="s">
        <v>37</v>
      </c>
      <c r="I8" s="115"/>
      <c r="J8" s="115"/>
      <c r="K8" s="115"/>
      <c r="L8" s="115"/>
    </row>
    <row r="9" spans="1:12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87">
        <v>6</v>
      </c>
      <c r="G9" s="187"/>
      <c r="H9" s="13">
        <v>7</v>
      </c>
      <c r="I9" s="13">
        <v>8</v>
      </c>
      <c r="J9" s="13">
        <v>9</v>
      </c>
      <c r="K9" s="187">
        <v>10</v>
      </c>
      <c r="L9" s="187"/>
    </row>
    <row r="10" spans="1:12" ht="22.5" customHeight="1">
      <c r="A10" s="39">
        <v>1</v>
      </c>
      <c r="B10" s="181" t="s">
        <v>137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3"/>
    </row>
    <row r="11" spans="1:12" ht="18" customHeight="1">
      <c r="A11" s="180" t="s">
        <v>130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</row>
    <row r="12" spans="1:12" ht="18" customHeight="1">
      <c r="A12" s="188" t="s">
        <v>39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</row>
    <row r="13" spans="1:12" ht="17.25" customHeight="1">
      <c r="A13" s="199" t="s">
        <v>100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1"/>
    </row>
    <row r="14" spans="1:12" ht="24" customHeight="1">
      <c r="A14" s="194" t="s">
        <v>13</v>
      </c>
      <c r="B14" s="202" t="s">
        <v>40</v>
      </c>
      <c r="C14" s="20" t="s">
        <v>20</v>
      </c>
      <c r="D14" s="65">
        <v>1395.32274</v>
      </c>
      <c r="E14" s="65">
        <v>0</v>
      </c>
      <c r="F14" s="120">
        <v>0</v>
      </c>
      <c r="G14" s="121"/>
      <c r="H14" s="65">
        <f>D14</f>
        <v>1395.32274</v>
      </c>
      <c r="I14" s="65">
        <v>0</v>
      </c>
      <c r="J14" s="122" t="s">
        <v>22</v>
      </c>
      <c r="K14" s="208" t="s">
        <v>41</v>
      </c>
      <c r="L14" s="209"/>
    </row>
    <row r="15" spans="1:12" ht="17.25" customHeight="1">
      <c r="A15" s="194"/>
      <c r="B15" s="203"/>
      <c r="C15" s="20" t="s">
        <v>23</v>
      </c>
      <c r="D15" s="80">
        <v>0</v>
      </c>
      <c r="E15" s="80">
        <f>E14</f>
        <v>0</v>
      </c>
      <c r="F15" s="185">
        <f>F14</f>
        <v>0</v>
      </c>
      <c r="G15" s="186"/>
      <c r="H15" s="65">
        <v>0</v>
      </c>
      <c r="I15" s="65">
        <v>0</v>
      </c>
      <c r="J15" s="122"/>
      <c r="K15" s="210"/>
      <c r="L15" s="211"/>
    </row>
    <row r="16" spans="1:12" ht="22.5" customHeight="1">
      <c r="A16" s="194"/>
      <c r="B16" s="204"/>
      <c r="C16" s="15" t="s">
        <v>24</v>
      </c>
      <c r="D16" s="80">
        <f>D15</f>
        <v>0</v>
      </c>
      <c r="E16" s="80">
        <f>E15</f>
        <v>0</v>
      </c>
      <c r="F16" s="185">
        <f>F15</f>
        <v>0</v>
      </c>
      <c r="G16" s="186"/>
      <c r="H16" s="65">
        <v>0</v>
      </c>
      <c r="I16" s="65">
        <v>0</v>
      </c>
      <c r="J16" s="122"/>
      <c r="K16" s="210"/>
      <c r="L16" s="211"/>
    </row>
    <row r="17" spans="1:12" ht="23.25" customHeight="1">
      <c r="A17" s="194" t="s">
        <v>18</v>
      </c>
      <c r="B17" s="202" t="s">
        <v>42</v>
      </c>
      <c r="C17" s="20" t="s">
        <v>20</v>
      </c>
      <c r="D17" s="65">
        <v>1659.36</v>
      </c>
      <c r="E17" s="65">
        <v>0</v>
      </c>
      <c r="F17" s="120">
        <v>0</v>
      </c>
      <c r="G17" s="121"/>
      <c r="H17" s="65">
        <f>D17</f>
        <v>1659.36</v>
      </c>
      <c r="I17" s="65">
        <v>0</v>
      </c>
      <c r="J17" s="122" t="s">
        <v>22</v>
      </c>
      <c r="K17" s="210"/>
      <c r="L17" s="211"/>
    </row>
    <row r="18" spans="1:12" ht="23.25" customHeight="1">
      <c r="A18" s="194"/>
      <c r="B18" s="203"/>
      <c r="C18" s="20" t="s">
        <v>23</v>
      </c>
      <c r="D18" s="65">
        <v>0</v>
      </c>
      <c r="E18" s="65">
        <v>0</v>
      </c>
      <c r="F18" s="120">
        <v>0</v>
      </c>
      <c r="G18" s="121"/>
      <c r="H18" s="65">
        <v>0</v>
      </c>
      <c r="I18" s="65">
        <v>0</v>
      </c>
      <c r="J18" s="122"/>
      <c r="K18" s="210"/>
      <c r="L18" s="211"/>
    </row>
    <row r="19" spans="1:12" ht="24" customHeight="1">
      <c r="A19" s="194"/>
      <c r="B19" s="204"/>
      <c r="C19" s="15" t="s">
        <v>24</v>
      </c>
      <c r="D19" s="65">
        <v>0</v>
      </c>
      <c r="E19" s="65">
        <v>0</v>
      </c>
      <c r="F19" s="120">
        <v>0</v>
      </c>
      <c r="G19" s="121"/>
      <c r="H19" s="65">
        <v>0</v>
      </c>
      <c r="I19" s="65">
        <v>0</v>
      </c>
      <c r="J19" s="122"/>
      <c r="K19" s="210"/>
      <c r="L19" s="211"/>
    </row>
    <row r="20" spans="1:12" ht="23.25" customHeight="1">
      <c r="A20" s="179" t="s">
        <v>25</v>
      </c>
      <c r="B20" s="184" t="s">
        <v>43</v>
      </c>
      <c r="C20" s="20" t="s">
        <v>20</v>
      </c>
      <c r="D20" s="65">
        <v>99.9</v>
      </c>
      <c r="E20" s="65">
        <v>0</v>
      </c>
      <c r="F20" s="120">
        <v>0</v>
      </c>
      <c r="G20" s="121"/>
      <c r="H20" s="65">
        <v>99.9</v>
      </c>
      <c r="I20" s="65">
        <v>0</v>
      </c>
      <c r="J20" s="122" t="s">
        <v>22</v>
      </c>
      <c r="K20" s="210"/>
      <c r="L20" s="211"/>
    </row>
    <row r="21" spans="1:12" ht="18" customHeight="1">
      <c r="A21" s="179"/>
      <c r="B21" s="184"/>
      <c r="C21" s="20" t="s">
        <v>23</v>
      </c>
      <c r="D21" s="65">
        <v>0</v>
      </c>
      <c r="E21" s="65">
        <v>0</v>
      </c>
      <c r="F21" s="120">
        <v>0</v>
      </c>
      <c r="G21" s="121"/>
      <c r="H21" s="65">
        <v>0</v>
      </c>
      <c r="I21" s="65">
        <v>0</v>
      </c>
      <c r="J21" s="122"/>
      <c r="K21" s="210"/>
      <c r="L21" s="211"/>
    </row>
    <row r="22" spans="1:12" ht="21" customHeight="1">
      <c r="A22" s="179"/>
      <c r="B22" s="184"/>
      <c r="C22" s="15" t="s">
        <v>24</v>
      </c>
      <c r="D22" s="65">
        <v>0</v>
      </c>
      <c r="E22" s="65">
        <v>0</v>
      </c>
      <c r="F22" s="120">
        <v>0</v>
      </c>
      <c r="G22" s="121"/>
      <c r="H22" s="65">
        <v>0</v>
      </c>
      <c r="I22" s="65">
        <v>0</v>
      </c>
      <c r="J22" s="122"/>
      <c r="K22" s="210"/>
      <c r="L22" s="211"/>
    </row>
    <row r="23" spans="1:12" ht="31.5" customHeight="1">
      <c r="A23" s="179" t="s">
        <v>28</v>
      </c>
      <c r="B23" s="184" t="s">
        <v>44</v>
      </c>
      <c r="C23" s="20" t="s">
        <v>20</v>
      </c>
      <c r="D23" s="65">
        <v>234.45151</v>
      </c>
      <c r="E23" s="65">
        <v>0</v>
      </c>
      <c r="F23" s="120">
        <v>0</v>
      </c>
      <c r="G23" s="121"/>
      <c r="H23" s="65">
        <f>D23</f>
        <v>234.45151</v>
      </c>
      <c r="I23" s="65">
        <v>0</v>
      </c>
      <c r="J23" s="122" t="s">
        <v>22</v>
      </c>
      <c r="K23" s="210"/>
      <c r="L23" s="211"/>
    </row>
    <row r="24" spans="1:12" ht="34.5" customHeight="1">
      <c r="A24" s="179"/>
      <c r="B24" s="184"/>
      <c r="C24" s="20" t="s">
        <v>23</v>
      </c>
      <c r="D24" s="65">
        <v>0</v>
      </c>
      <c r="E24" s="65">
        <v>0</v>
      </c>
      <c r="F24" s="120">
        <v>0</v>
      </c>
      <c r="G24" s="121"/>
      <c r="H24" s="65">
        <v>0</v>
      </c>
      <c r="I24" s="65">
        <v>0</v>
      </c>
      <c r="J24" s="122"/>
      <c r="K24" s="210"/>
      <c r="L24" s="211"/>
    </row>
    <row r="25" spans="1:12" ht="31.5" customHeight="1">
      <c r="A25" s="179"/>
      <c r="B25" s="184"/>
      <c r="C25" s="15" t="s">
        <v>24</v>
      </c>
      <c r="D25" s="65">
        <v>0</v>
      </c>
      <c r="E25" s="65">
        <v>0</v>
      </c>
      <c r="F25" s="120">
        <v>0</v>
      </c>
      <c r="G25" s="121"/>
      <c r="H25" s="65">
        <v>0</v>
      </c>
      <c r="I25" s="65">
        <v>0</v>
      </c>
      <c r="J25" s="122"/>
      <c r="K25" s="210"/>
      <c r="L25" s="211"/>
    </row>
    <row r="26" spans="1:12" ht="33.75" customHeight="1">
      <c r="A26" s="179" t="s">
        <v>90</v>
      </c>
      <c r="B26" s="184" t="s">
        <v>45</v>
      </c>
      <c r="C26" s="20" t="s">
        <v>20</v>
      </c>
      <c r="D26" s="65">
        <v>4349</v>
      </c>
      <c r="E26" s="65">
        <v>0</v>
      </c>
      <c r="F26" s="113">
        <v>0</v>
      </c>
      <c r="G26" s="113"/>
      <c r="H26" s="65">
        <v>4349</v>
      </c>
      <c r="I26" s="65">
        <v>0</v>
      </c>
      <c r="J26" s="122" t="s">
        <v>22</v>
      </c>
      <c r="K26" s="210"/>
      <c r="L26" s="211"/>
    </row>
    <row r="27" spans="1:12" ht="18.75" customHeight="1">
      <c r="A27" s="179"/>
      <c r="B27" s="184"/>
      <c r="C27" s="20" t="s">
        <v>23</v>
      </c>
      <c r="D27" s="65">
        <v>0</v>
      </c>
      <c r="E27" s="65">
        <v>0</v>
      </c>
      <c r="F27" s="113">
        <v>0</v>
      </c>
      <c r="G27" s="113"/>
      <c r="H27" s="65">
        <v>0</v>
      </c>
      <c r="I27" s="65">
        <v>0</v>
      </c>
      <c r="J27" s="122"/>
      <c r="K27" s="210"/>
      <c r="L27" s="211"/>
    </row>
    <row r="28" spans="1:12" ht="27" customHeight="1">
      <c r="A28" s="179"/>
      <c r="B28" s="184"/>
      <c r="C28" s="15" t="s">
        <v>24</v>
      </c>
      <c r="D28" s="65">
        <v>0</v>
      </c>
      <c r="E28" s="65">
        <v>0</v>
      </c>
      <c r="F28" s="113">
        <v>0</v>
      </c>
      <c r="G28" s="113"/>
      <c r="H28" s="65">
        <v>0</v>
      </c>
      <c r="I28" s="65">
        <v>0</v>
      </c>
      <c r="J28" s="122"/>
      <c r="K28" s="212"/>
      <c r="L28" s="213"/>
    </row>
    <row r="29" spans="1:12" ht="21" customHeight="1">
      <c r="A29" s="179" t="s">
        <v>91</v>
      </c>
      <c r="B29" s="122" t="s">
        <v>46</v>
      </c>
      <c r="C29" s="20" t="s">
        <v>20</v>
      </c>
      <c r="D29" s="65">
        <v>100</v>
      </c>
      <c r="E29" s="65">
        <v>0</v>
      </c>
      <c r="F29" s="113">
        <v>0</v>
      </c>
      <c r="G29" s="113"/>
      <c r="H29" s="65">
        <v>100</v>
      </c>
      <c r="I29" s="65">
        <v>0</v>
      </c>
      <c r="J29" s="205" t="s">
        <v>21</v>
      </c>
      <c r="K29" s="208" t="s">
        <v>41</v>
      </c>
      <c r="L29" s="209"/>
    </row>
    <row r="30" spans="1:12" ht="18" customHeight="1">
      <c r="A30" s="179"/>
      <c r="B30" s="122"/>
      <c r="C30" s="20" t="s">
        <v>23</v>
      </c>
      <c r="D30" s="65">
        <v>0</v>
      </c>
      <c r="E30" s="65">
        <v>0</v>
      </c>
      <c r="F30" s="113">
        <v>0</v>
      </c>
      <c r="G30" s="113"/>
      <c r="H30" s="65">
        <v>0</v>
      </c>
      <c r="I30" s="65">
        <v>0</v>
      </c>
      <c r="J30" s="205"/>
      <c r="K30" s="210"/>
      <c r="L30" s="211"/>
    </row>
    <row r="31" spans="1:12" ht="19.5" customHeight="1">
      <c r="A31" s="179"/>
      <c r="B31" s="122"/>
      <c r="C31" s="15" t="s">
        <v>24</v>
      </c>
      <c r="D31" s="65">
        <v>0</v>
      </c>
      <c r="E31" s="65">
        <v>0</v>
      </c>
      <c r="F31" s="113">
        <v>0</v>
      </c>
      <c r="G31" s="113"/>
      <c r="H31" s="65">
        <v>0</v>
      </c>
      <c r="I31" s="65">
        <v>0</v>
      </c>
      <c r="J31" s="205"/>
      <c r="K31" s="210"/>
      <c r="L31" s="211"/>
    </row>
    <row r="32" spans="1:12" ht="26.25" customHeight="1">
      <c r="A32" s="191" t="s">
        <v>92</v>
      </c>
      <c r="B32" s="122" t="s">
        <v>47</v>
      </c>
      <c r="C32" s="20" t="s">
        <v>20</v>
      </c>
      <c r="D32" s="65">
        <v>1073.60167</v>
      </c>
      <c r="E32" s="65">
        <v>0</v>
      </c>
      <c r="F32" s="113">
        <v>0</v>
      </c>
      <c r="G32" s="113"/>
      <c r="H32" s="65">
        <f>D32</f>
        <v>1073.60167</v>
      </c>
      <c r="I32" s="65">
        <v>0</v>
      </c>
      <c r="J32" s="122" t="s">
        <v>22</v>
      </c>
      <c r="K32" s="210"/>
      <c r="L32" s="211"/>
    </row>
    <row r="33" spans="1:12" ht="24" customHeight="1">
      <c r="A33" s="192"/>
      <c r="B33" s="122"/>
      <c r="C33" s="20" t="s">
        <v>23</v>
      </c>
      <c r="D33" s="65">
        <v>0</v>
      </c>
      <c r="E33" s="65">
        <v>0</v>
      </c>
      <c r="F33" s="113">
        <v>0</v>
      </c>
      <c r="G33" s="113"/>
      <c r="H33" s="65">
        <v>0</v>
      </c>
      <c r="I33" s="65">
        <v>0</v>
      </c>
      <c r="J33" s="122"/>
      <c r="K33" s="210"/>
      <c r="L33" s="211"/>
    </row>
    <row r="34" spans="1:12" ht="21" customHeight="1">
      <c r="A34" s="193"/>
      <c r="B34" s="122"/>
      <c r="C34" s="15" t="s">
        <v>24</v>
      </c>
      <c r="D34" s="65">
        <v>0</v>
      </c>
      <c r="E34" s="65">
        <v>0</v>
      </c>
      <c r="F34" s="113">
        <v>0</v>
      </c>
      <c r="G34" s="113"/>
      <c r="H34" s="65">
        <v>0</v>
      </c>
      <c r="I34" s="65">
        <v>0</v>
      </c>
      <c r="J34" s="122"/>
      <c r="K34" s="210"/>
      <c r="L34" s="211"/>
    </row>
    <row r="35" spans="1:12" ht="21" customHeight="1">
      <c r="A35" s="114" t="s">
        <v>93</v>
      </c>
      <c r="B35" s="115" t="s">
        <v>48</v>
      </c>
      <c r="C35" s="20" t="s">
        <v>20</v>
      </c>
      <c r="D35" s="65">
        <v>18.849</v>
      </c>
      <c r="E35" s="65">
        <v>0</v>
      </c>
      <c r="F35" s="113">
        <v>0</v>
      </c>
      <c r="G35" s="113"/>
      <c r="H35" s="65">
        <v>18.849</v>
      </c>
      <c r="I35" s="65">
        <v>0</v>
      </c>
      <c r="J35" s="122" t="s">
        <v>17</v>
      </c>
      <c r="K35" s="210"/>
      <c r="L35" s="211"/>
    </row>
    <row r="36" spans="1:12" ht="20.25" customHeight="1">
      <c r="A36" s="114"/>
      <c r="B36" s="115"/>
      <c r="C36" s="20" t="s">
        <v>23</v>
      </c>
      <c r="D36" s="65">
        <v>0</v>
      </c>
      <c r="E36" s="65">
        <v>0</v>
      </c>
      <c r="F36" s="113">
        <v>0</v>
      </c>
      <c r="G36" s="113"/>
      <c r="H36" s="65">
        <v>0</v>
      </c>
      <c r="I36" s="65">
        <v>0</v>
      </c>
      <c r="J36" s="122"/>
      <c r="K36" s="210"/>
      <c r="L36" s="211"/>
    </row>
    <row r="37" spans="1:12" ht="18" customHeight="1">
      <c r="A37" s="114"/>
      <c r="B37" s="115"/>
      <c r="C37" s="32" t="s">
        <v>24</v>
      </c>
      <c r="D37" s="81">
        <v>0</v>
      </c>
      <c r="E37" s="81">
        <v>0</v>
      </c>
      <c r="F37" s="198">
        <v>0</v>
      </c>
      <c r="G37" s="198"/>
      <c r="H37" s="81">
        <v>0</v>
      </c>
      <c r="I37" s="82">
        <v>0</v>
      </c>
      <c r="J37" s="122"/>
      <c r="K37" s="210"/>
      <c r="L37" s="211"/>
    </row>
    <row r="38" spans="1:12" ht="18" customHeight="1">
      <c r="A38" s="116" t="s">
        <v>113</v>
      </c>
      <c r="B38" s="110" t="s">
        <v>119</v>
      </c>
      <c r="C38" s="20" t="s">
        <v>20</v>
      </c>
      <c r="D38" s="81">
        <v>0</v>
      </c>
      <c r="E38" s="81">
        <v>0</v>
      </c>
      <c r="F38" s="120">
        <v>0</v>
      </c>
      <c r="G38" s="121"/>
      <c r="H38" s="81">
        <v>0</v>
      </c>
      <c r="I38" s="82">
        <v>0</v>
      </c>
      <c r="J38" s="122" t="s">
        <v>22</v>
      </c>
      <c r="K38" s="210"/>
      <c r="L38" s="211"/>
    </row>
    <row r="39" spans="1:12" ht="18" customHeight="1">
      <c r="A39" s="117"/>
      <c r="B39" s="111"/>
      <c r="C39" s="20" t="s">
        <v>23</v>
      </c>
      <c r="D39" s="81">
        <v>177.4367</v>
      </c>
      <c r="E39" s="81">
        <v>0</v>
      </c>
      <c r="F39" s="120">
        <v>0</v>
      </c>
      <c r="G39" s="121"/>
      <c r="H39" s="81">
        <f>D39</f>
        <v>177.4367</v>
      </c>
      <c r="I39" s="82">
        <v>0</v>
      </c>
      <c r="J39" s="122"/>
      <c r="K39" s="210"/>
      <c r="L39" s="211"/>
    </row>
    <row r="40" spans="1:12" ht="18" customHeight="1">
      <c r="A40" s="118"/>
      <c r="B40" s="112"/>
      <c r="C40" s="32" t="s">
        <v>24</v>
      </c>
      <c r="D40" s="81">
        <v>0</v>
      </c>
      <c r="E40" s="81">
        <v>0</v>
      </c>
      <c r="F40" s="120">
        <v>0</v>
      </c>
      <c r="G40" s="121"/>
      <c r="H40" s="81">
        <v>0</v>
      </c>
      <c r="I40" s="82">
        <v>0</v>
      </c>
      <c r="J40" s="122"/>
      <c r="K40" s="210"/>
      <c r="L40" s="211"/>
    </row>
    <row r="41" spans="1:12" ht="27" customHeight="1">
      <c r="A41" s="116" t="s">
        <v>117</v>
      </c>
      <c r="B41" s="126" t="s">
        <v>120</v>
      </c>
      <c r="C41" s="20" t="s">
        <v>20</v>
      </c>
      <c r="D41" s="81">
        <v>0</v>
      </c>
      <c r="E41" s="81">
        <v>0</v>
      </c>
      <c r="F41" s="120">
        <v>0</v>
      </c>
      <c r="G41" s="121"/>
      <c r="H41" s="81">
        <v>0</v>
      </c>
      <c r="I41" s="82">
        <v>0</v>
      </c>
      <c r="J41" s="122" t="s">
        <v>22</v>
      </c>
      <c r="K41" s="210"/>
      <c r="L41" s="211"/>
    </row>
    <row r="42" spans="1:12" ht="27" customHeight="1">
      <c r="A42" s="117"/>
      <c r="B42" s="127"/>
      <c r="C42" s="20" t="s">
        <v>23</v>
      </c>
      <c r="D42" s="81">
        <v>464.766</v>
      </c>
      <c r="E42" s="81">
        <v>0</v>
      </c>
      <c r="F42" s="120">
        <v>0</v>
      </c>
      <c r="G42" s="121"/>
      <c r="H42" s="81">
        <f>D42</f>
        <v>464.766</v>
      </c>
      <c r="I42" s="82">
        <v>0</v>
      </c>
      <c r="J42" s="122"/>
      <c r="K42" s="210"/>
      <c r="L42" s="211"/>
    </row>
    <row r="43" spans="1:12" ht="27" customHeight="1">
      <c r="A43" s="118"/>
      <c r="B43" s="128"/>
      <c r="C43" s="32" t="s">
        <v>24</v>
      </c>
      <c r="D43" s="81">
        <v>0</v>
      </c>
      <c r="E43" s="81">
        <v>0</v>
      </c>
      <c r="F43" s="120">
        <v>0</v>
      </c>
      <c r="G43" s="121"/>
      <c r="H43" s="81">
        <v>0</v>
      </c>
      <c r="I43" s="82">
        <v>0</v>
      </c>
      <c r="J43" s="122"/>
      <c r="K43" s="210"/>
      <c r="L43" s="211"/>
    </row>
    <row r="44" spans="1:12" ht="18" customHeight="1">
      <c r="A44" s="116" t="s">
        <v>125</v>
      </c>
      <c r="B44" s="195" t="s">
        <v>115</v>
      </c>
      <c r="C44" s="20" t="s">
        <v>20</v>
      </c>
      <c r="D44" s="65">
        <v>0</v>
      </c>
      <c r="E44" s="65">
        <v>0</v>
      </c>
      <c r="F44" s="178">
        <v>0</v>
      </c>
      <c r="G44" s="178"/>
      <c r="H44" s="65">
        <v>0</v>
      </c>
      <c r="I44" s="65">
        <v>0</v>
      </c>
      <c r="J44" s="122" t="s">
        <v>22</v>
      </c>
      <c r="K44" s="210"/>
      <c r="L44" s="211"/>
    </row>
    <row r="45" spans="1:12" ht="18" customHeight="1">
      <c r="A45" s="117"/>
      <c r="B45" s="196"/>
      <c r="C45" s="20" t="s">
        <v>23</v>
      </c>
      <c r="D45" s="65">
        <f>F45+H45</f>
        <v>715.46232</v>
      </c>
      <c r="E45" s="65">
        <v>0</v>
      </c>
      <c r="F45" s="178">
        <v>314</v>
      </c>
      <c r="G45" s="178"/>
      <c r="H45" s="65">
        <v>401.46232</v>
      </c>
      <c r="I45" s="65">
        <v>0</v>
      </c>
      <c r="J45" s="122"/>
      <c r="K45" s="210"/>
      <c r="L45" s="211"/>
    </row>
    <row r="46" spans="1:12" ht="18" customHeight="1">
      <c r="A46" s="118"/>
      <c r="B46" s="197"/>
      <c r="C46" s="100" t="s">
        <v>24</v>
      </c>
      <c r="D46" s="65">
        <v>0</v>
      </c>
      <c r="E46" s="65">
        <v>0</v>
      </c>
      <c r="F46" s="178">
        <v>0</v>
      </c>
      <c r="G46" s="178"/>
      <c r="H46" s="65">
        <v>0</v>
      </c>
      <c r="I46" s="65">
        <v>0</v>
      </c>
      <c r="J46" s="122"/>
      <c r="K46" s="210"/>
      <c r="L46" s="211"/>
    </row>
    <row r="47" spans="1:12" ht="21" customHeight="1">
      <c r="A47" s="139" t="s">
        <v>126</v>
      </c>
      <c r="B47" s="122" t="s">
        <v>114</v>
      </c>
      <c r="C47" s="20" t="s">
        <v>20</v>
      </c>
      <c r="D47" s="65">
        <v>0</v>
      </c>
      <c r="E47" s="65">
        <v>0</v>
      </c>
      <c r="F47" s="178">
        <v>0</v>
      </c>
      <c r="G47" s="178"/>
      <c r="H47" s="65">
        <v>0</v>
      </c>
      <c r="I47" s="65">
        <v>0</v>
      </c>
      <c r="J47" s="122" t="s">
        <v>22</v>
      </c>
      <c r="K47" s="210"/>
      <c r="L47" s="211"/>
    </row>
    <row r="48" spans="1:12" ht="21" customHeight="1">
      <c r="A48" s="130"/>
      <c r="B48" s="122"/>
      <c r="C48" s="20" t="s">
        <v>23</v>
      </c>
      <c r="D48" s="65">
        <v>368.96</v>
      </c>
      <c r="E48" s="65">
        <v>0</v>
      </c>
      <c r="F48" s="178">
        <v>0</v>
      </c>
      <c r="G48" s="178"/>
      <c r="H48" s="65">
        <f>D48</f>
        <v>368.96</v>
      </c>
      <c r="I48" s="65">
        <v>0</v>
      </c>
      <c r="J48" s="122"/>
      <c r="K48" s="210"/>
      <c r="L48" s="211"/>
    </row>
    <row r="49" spans="1:12" ht="21" customHeight="1">
      <c r="A49" s="131"/>
      <c r="B49" s="122"/>
      <c r="C49" s="20" t="s">
        <v>24</v>
      </c>
      <c r="D49" s="65">
        <v>0</v>
      </c>
      <c r="E49" s="65">
        <v>0</v>
      </c>
      <c r="F49" s="178">
        <v>0</v>
      </c>
      <c r="G49" s="178"/>
      <c r="H49" s="65">
        <v>0</v>
      </c>
      <c r="I49" s="65">
        <v>0</v>
      </c>
      <c r="J49" s="122"/>
      <c r="K49" s="210"/>
      <c r="L49" s="211"/>
    </row>
    <row r="50" spans="1:12" ht="27.75" customHeight="1">
      <c r="A50" s="139" t="s">
        <v>127</v>
      </c>
      <c r="B50" s="126" t="s">
        <v>144</v>
      </c>
      <c r="C50" s="20" t="s">
        <v>20</v>
      </c>
      <c r="D50" s="81">
        <v>0</v>
      </c>
      <c r="E50" s="81">
        <v>0</v>
      </c>
      <c r="F50" s="120">
        <v>0</v>
      </c>
      <c r="G50" s="121"/>
      <c r="H50" s="81">
        <v>0</v>
      </c>
      <c r="I50" s="82">
        <v>0</v>
      </c>
      <c r="J50" s="122" t="s">
        <v>22</v>
      </c>
      <c r="K50" s="210"/>
      <c r="L50" s="211"/>
    </row>
    <row r="51" spans="1:12" ht="21" customHeight="1">
      <c r="A51" s="130"/>
      <c r="B51" s="127"/>
      <c r="C51" s="20" t="s">
        <v>23</v>
      </c>
      <c r="D51" s="81">
        <v>0</v>
      </c>
      <c r="E51" s="81">
        <v>0</v>
      </c>
      <c r="F51" s="120">
        <v>0</v>
      </c>
      <c r="G51" s="121"/>
      <c r="H51" s="81">
        <f>D51</f>
        <v>0</v>
      </c>
      <c r="I51" s="82">
        <v>0</v>
      </c>
      <c r="J51" s="122"/>
      <c r="K51" s="210"/>
      <c r="L51" s="211"/>
    </row>
    <row r="52" spans="1:12" ht="21" customHeight="1">
      <c r="A52" s="131"/>
      <c r="B52" s="128"/>
      <c r="C52" s="32" t="s">
        <v>24</v>
      </c>
      <c r="D52" s="81">
        <v>3328.04845</v>
      </c>
      <c r="E52" s="81">
        <v>0</v>
      </c>
      <c r="F52" s="120">
        <v>0</v>
      </c>
      <c r="G52" s="121"/>
      <c r="H52" s="81">
        <f>D52</f>
        <v>3328.04845</v>
      </c>
      <c r="I52" s="82">
        <v>0</v>
      </c>
      <c r="J52" s="122"/>
      <c r="K52" s="210"/>
      <c r="L52" s="211"/>
    </row>
    <row r="53" spans="1:12" ht="18.75" customHeight="1">
      <c r="A53" s="139" t="s">
        <v>128</v>
      </c>
      <c r="B53" s="126" t="s">
        <v>143</v>
      </c>
      <c r="C53" s="20" t="s">
        <v>20</v>
      </c>
      <c r="D53" s="81">
        <v>0</v>
      </c>
      <c r="E53" s="81">
        <v>0</v>
      </c>
      <c r="F53" s="120">
        <v>0</v>
      </c>
      <c r="G53" s="121"/>
      <c r="H53" s="81">
        <v>0</v>
      </c>
      <c r="I53" s="82">
        <v>0</v>
      </c>
      <c r="J53" s="122" t="s">
        <v>22</v>
      </c>
      <c r="K53" s="210"/>
      <c r="L53" s="211"/>
    </row>
    <row r="54" spans="1:12" ht="21" customHeight="1">
      <c r="A54" s="130"/>
      <c r="B54" s="127"/>
      <c r="C54" s="20" t="s">
        <v>23</v>
      </c>
      <c r="D54" s="81">
        <v>0</v>
      </c>
      <c r="E54" s="81">
        <v>0</v>
      </c>
      <c r="F54" s="120">
        <v>0</v>
      </c>
      <c r="G54" s="121"/>
      <c r="H54" s="81">
        <f>D54</f>
        <v>0</v>
      </c>
      <c r="I54" s="82">
        <v>0</v>
      </c>
      <c r="J54" s="122"/>
      <c r="K54" s="210"/>
      <c r="L54" s="211"/>
    </row>
    <row r="55" spans="1:12" ht="21" customHeight="1">
      <c r="A55" s="131"/>
      <c r="B55" s="128"/>
      <c r="C55" s="32" t="s">
        <v>24</v>
      </c>
      <c r="D55" s="81">
        <v>8623.12416</v>
      </c>
      <c r="E55" s="81">
        <v>0</v>
      </c>
      <c r="F55" s="120">
        <v>0</v>
      </c>
      <c r="G55" s="121"/>
      <c r="H55" s="81">
        <f>D55</f>
        <v>8623.12416</v>
      </c>
      <c r="I55" s="82">
        <v>0</v>
      </c>
      <c r="J55" s="122"/>
      <c r="K55" s="210"/>
      <c r="L55" s="211"/>
    </row>
    <row r="56" spans="1:12" ht="21" customHeight="1">
      <c r="A56" s="139" t="s">
        <v>129</v>
      </c>
      <c r="B56" s="132" t="s">
        <v>166</v>
      </c>
      <c r="C56" s="20" t="s">
        <v>20</v>
      </c>
      <c r="D56" s="81">
        <v>0</v>
      </c>
      <c r="E56" s="81">
        <v>0</v>
      </c>
      <c r="F56" s="120">
        <v>0</v>
      </c>
      <c r="G56" s="121"/>
      <c r="H56" s="81">
        <v>0</v>
      </c>
      <c r="I56" s="82">
        <v>0</v>
      </c>
      <c r="J56" s="122" t="s">
        <v>22</v>
      </c>
      <c r="K56" s="210"/>
      <c r="L56" s="211"/>
    </row>
    <row r="57" spans="1:12" ht="21" customHeight="1">
      <c r="A57" s="130"/>
      <c r="B57" s="133"/>
      <c r="C57" s="20" t="s">
        <v>23</v>
      </c>
      <c r="D57" s="81">
        <v>0</v>
      </c>
      <c r="E57" s="81">
        <v>0</v>
      </c>
      <c r="F57" s="120">
        <v>0</v>
      </c>
      <c r="G57" s="121"/>
      <c r="H57" s="81">
        <f>D57</f>
        <v>0</v>
      </c>
      <c r="I57" s="82">
        <v>0</v>
      </c>
      <c r="J57" s="122"/>
      <c r="K57" s="210"/>
      <c r="L57" s="211"/>
    </row>
    <row r="58" spans="1:12" ht="21" customHeight="1">
      <c r="A58" s="131"/>
      <c r="B58" s="134"/>
      <c r="C58" s="32" t="s">
        <v>24</v>
      </c>
      <c r="D58" s="81">
        <v>1392.85274</v>
      </c>
      <c r="E58" s="81">
        <v>0</v>
      </c>
      <c r="F58" s="120">
        <v>0</v>
      </c>
      <c r="G58" s="121"/>
      <c r="H58" s="81">
        <f>D58</f>
        <v>1392.85274</v>
      </c>
      <c r="I58" s="82">
        <v>0</v>
      </c>
      <c r="J58" s="122"/>
      <c r="K58" s="210"/>
      <c r="L58" s="211"/>
    </row>
    <row r="59" spans="1:12" ht="21" customHeight="1">
      <c r="A59" s="139" t="s">
        <v>131</v>
      </c>
      <c r="B59" s="132" t="s">
        <v>165</v>
      </c>
      <c r="C59" s="20" t="s">
        <v>20</v>
      </c>
      <c r="D59" s="81">
        <v>0</v>
      </c>
      <c r="E59" s="81">
        <v>0</v>
      </c>
      <c r="F59" s="120">
        <v>0</v>
      </c>
      <c r="G59" s="121"/>
      <c r="H59" s="81">
        <v>0</v>
      </c>
      <c r="I59" s="82">
        <v>0</v>
      </c>
      <c r="J59" s="122" t="s">
        <v>22</v>
      </c>
      <c r="K59" s="210"/>
      <c r="L59" s="211"/>
    </row>
    <row r="60" spans="1:12" ht="21" customHeight="1">
      <c r="A60" s="130"/>
      <c r="B60" s="133"/>
      <c r="C60" s="20" t="s">
        <v>23</v>
      </c>
      <c r="D60" s="81">
        <v>0</v>
      </c>
      <c r="E60" s="81">
        <v>0</v>
      </c>
      <c r="F60" s="120">
        <v>0</v>
      </c>
      <c r="G60" s="121"/>
      <c r="H60" s="81">
        <f>D60</f>
        <v>0</v>
      </c>
      <c r="I60" s="82">
        <v>0</v>
      </c>
      <c r="J60" s="122"/>
      <c r="K60" s="210"/>
      <c r="L60" s="211"/>
    </row>
    <row r="61" spans="1:12" ht="21" customHeight="1">
      <c r="A61" s="131"/>
      <c r="B61" s="134"/>
      <c r="C61" s="32" t="s">
        <v>24</v>
      </c>
      <c r="D61" s="81">
        <v>212.516</v>
      </c>
      <c r="E61" s="81">
        <v>0</v>
      </c>
      <c r="F61" s="120">
        <v>0</v>
      </c>
      <c r="G61" s="121"/>
      <c r="H61" s="81">
        <f>D61</f>
        <v>212.516</v>
      </c>
      <c r="I61" s="82">
        <v>0</v>
      </c>
      <c r="J61" s="122"/>
      <c r="K61" s="210"/>
      <c r="L61" s="211"/>
    </row>
    <row r="62" spans="1:12" ht="21" customHeight="1">
      <c r="A62" s="139" t="s">
        <v>132</v>
      </c>
      <c r="B62" s="132" t="s">
        <v>145</v>
      </c>
      <c r="C62" s="20" t="s">
        <v>20</v>
      </c>
      <c r="D62" s="81">
        <v>0</v>
      </c>
      <c r="E62" s="81">
        <v>0</v>
      </c>
      <c r="F62" s="120">
        <v>0</v>
      </c>
      <c r="G62" s="121"/>
      <c r="H62" s="81">
        <v>0</v>
      </c>
      <c r="I62" s="82">
        <v>0</v>
      </c>
      <c r="J62" s="122" t="s">
        <v>22</v>
      </c>
      <c r="K62" s="206" t="s">
        <v>41</v>
      </c>
      <c r="L62" s="207"/>
    </row>
    <row r="63" spans="1:12" ht="21" customHeight="1">
      <c r="A63" s="130"/>
      <c r="B63" s="133"/>
      <c r="C63" s="20" t="s">
        <v>23</v>
      </c>
      <c r="D63" s="81">
        <v>0</v>
      </c>
      <c r="E63" s="81">
        <v>0</v>
      </c>
      <c r="F63" s="120">
        <v>0</v>
      </c>
      <c r="G63" s="121"/>
      <c r="H63" s="81">
        <f>D63</f>
        <v>0</v>
      </c>
      <c r="I63" s="82">
        <v>0</v>
      </c>
      <c r="J63" s="122"/>
      <c r="K63" s="206"/>
      <c r="L63" s="207"/>
    </row>
    <row r="64" spans="1:12" ht="21" customHeight="1">
      <c r="A64" s="131"/>
      <c r="B64" s="134"/>
      <c r="C64" s="32" t="s">
        <v>24</v>
      </c>
      <c r="D64" s="81">
        <v>254.076</v>
      </c>
      <c r="E64" s="81">
        <v>0</v>
      </c>
      <c r="F64" s="120">
        <v>0</v>
      </c>
      <c r="G64" s="121"/>
      <c r="H64" s="81">
        <f>D64</f>
        <v>254.076</v>
      </c>
      <c r="I64" s="82">
        <v>0</v>
      </c>
      <c r="J64" s="122"/>
      <c r="K64" s="206"/>
      <c r="L64" s="207"/>
    </row>
    <row r="65" spans="1:12" ht="21" customHeight="1">
      <c r="A65" s="139" t="s">
        <v>133</v>
      </c>
      <c r="B65" s="110" t="s">
        <v>146</v>
      </c>
      <c r="C65" s="20" t="s">
        <v>20</v>
      </c>
      <c r="D65" s="81">
        <v>0</v>
      </c>
      <c r="E65" s="81">
        <v>0</v>
      </c>
      <c r="F65" s="120">
        <v>0</v>
      </c>
      <c r="G65" s="121"/>
      <c r="H65" s="81">
        <v>0</v>
      </c>
      <c r="I65" s="82">
        <v>0</v>
      </c>
      <c r="J65" s="122" t="s">
        <v>22</v>
      </c>
      <c r="K65" s="206"/>
      <c r="L65" s="207"/>
    </row>
    <row r="66" spans="1:12" ht="21" customHeight="1">
      <c r="A66" s="130"/>
      <c r="B66" s="111"/>
      <c r="C66" s="20" t="s">
        <v>23</v>
      </c>
      <c r="D66" s="81">
        <v>0</v>
      </c>
      <c r="E66" s="81">
        <v>0</v>
      </c>
      <c r="F66" s="120">
        <v>0</v>
      </c>
      <c r="G66" s="121"/>
      <c r="H66" s="81">
        <f>D66</f>
        <v>0</v>
      </c>
      <c r="I66" s="82">
        <v>0</v>
      </c>
      <c r="J66" s="122"/>
      <c r="K66" s="206"/>
      <c r="L66" s="207"/>
    </row>
    <row r="67" spans="1:12" ht="21" customHeight="1">
      <c r="A67" s="131"/>
      <c r="B67" s="112"/>
      <c r="C67" s="32" t="s">
        <v>24</v>
      </c>
      <c r="D67" s="81">
        <v>265.502</v>
      </c>
      <c r="E67" s="81">
        <v>0</v>
      </c>
      <c r="F67" s="120">
        <v>0</v>
      </c>
      <c r="G67" s="121"/>
      <c r="H67" s="81">
        <f>D67</f>
        <v>265.502</v>
      </c>
      <c r="I67" s="82">
        <v>0</v>
      </c>
      <c r="J67" s="122"/>
      <c r="K67" s="206"/>
      <c r="L67" s="207"/>
    </row>
    <row r="68" spans="1:12" ht="24.75" customHeight="1">
      <c r="A68" s="139" t="s">
        <v>134</v>
      </c>
      <c r="B68" s="132" t="s">
        <v>147</v>
      </c>
      <c r="C68" s="20" t="s">
        <v>20</v>
      </c>
      <c r="D68" s="81">
        <v>0</v>
      </c>
      <c r="E68" s="81">
        <v>0</v>
      </c>
      <c r="F68" s="120">
        <v>0</v>
      </c>
      <c r="G68" s="121"/>
      <c r="H68" s="81">
        <v>0</v>
      </c>
      <c r="I68" s="82">
        <v>0</v>
      </c>
      <c r="J68" s="122" t="s">
        <v>22</v>
      </c>
      <c r="K68" s="206"/>
      <c r="L68" s="207"/>
    </row>
    <row r="69" spans="1:12" ht="27.75" customHeight="1">
      <c r="A69" s="130"/>
      <c r="B69" s="133"/>
      <c r="C69" s="20" t="s">
        <v>23</v>
      </c>
      <c r="D69" s="81">
        <v>0</v>
      </c>
      <c r="E69" s="81">
        <v>0</v>
      </c>
      <c r="F69" s="120">
        <v>0</v>
      </c>
      <c r="G69" s="121"/>
      <c r="H69" s="81">
        <f>D69</f>
        <v>0</v>
      </c>
      <c r="I69" s="82">
        <v>0</v>
      </c>
      <c r="J69" s="122"/>
      <c r="K69" s="206"/>
      <c r="L69" s="207"/>
    </row>
    <row r="70" spans="1:12" ht="24.75" customHeight="1">
      <c r="A70" s="131"/>
      <c r="B70" s="134"/>
      <c r="C70" s="32" t="s">
        <v>24</v>
      </c>
      <c r="D70" s="81">
        <v>375.801</v>
      </c>
      <c r="E70" s="81">
        <v>0</v>
      </c>
      <c r="F70" s="120">
        <v>0</v>
      </c>
      <c r="G70" s="121"/>
      <c r="H70" s="81">
        <f>D70</f>
        <v>375.801</v>
      </c>
      <c r="I70" s="82">
        <v>0</v>
      </c>
      <c r="J70" s="122"/>
      <c r="K70" s="206"/>
      <c r="L70" s="207"/>
    </row>
    <row r="71" spans="1:12" ht="21" customHeight="1">
      <c r="A71" s="139" t="s">
        <v>135</v>
      </c>
      <c r="B71" s="132" t="s">
        <v>148</v>
      </c>
      <c r="C71" s="20" t="s">
        <v>20</v>
      </c>
      <c r="D71" s="81">
        <v>0</v>
      </c>
      <c r="E71" s="81">
        <v>0</v>
      </c>
      <c r="F71" s="120">
        <v>0</v>
      </c>
      <c r="G71" s="121"/>
      <c r="H71" s="81">
        <v>0</v>
      </c>
      <c r="I71" s="82">
        <v>0</v>
      </c>
      <c r="J71" s="122" t="s">
        <v>22</v>
      </c>
      <c r="K71" s="206"/>
      <c r="L71" s="207"/>
    </row>
    <row r="72" spans="1:12" ht="21.75" customHeight="1">
      <c r="A72" s="130"/>
      <c r="B72" s="133"/>
      <c r="C72" s="20" t="s">
        <v>23</v>
      </c>
      <c r="D72" s="81">
        <v>0</v>
      </c>
      <c r="E72" s="81">
        <v>0</v>
      </c>
      <c r="F72" s="120">
        <v>0</v>
      </c>
      <c r="G72" s="121"/>
      <c r="H72" s="81">
        <f>D72</f>
        <v>0</v>
      </c>
      <c r="I72" s="82">
        <v>0</v>
      </c>
      <c r="J72" s="122"/>
      <c r="K72" s="206"/>
      <c r="L72" s="207"/>
    </row>
    <row r="73" spans="1:12" ht="20.25" customHeight="1">
      <c r="A73" s="131"/>
      <c r="B73" s="134"/>
      <c r="C73" s="32" t="s">
        <v>24</v>
      </c>
      <c r="D73" s="81">
        <v>68</v>
      </c>
      <c r="E73" s="81">
        <v>0</v>
      </c>
      <c r="F73" s="120">
        <v>0</v>
      </c>
      <c r="G73" s="121"/>
      <c r="H73" s="81">
        <f>D73</f>
        <v>68</v>
      </c>
      <c r="I73" s="82">
        <v>0</v>
      </c>
      <c r="J73" s="122"/>
      <c r="K73" s="206"/>
      <c r="L73" s="207"/>
    </row>
    <row r="74" spans="1:12" ht="27.75" customHeight="1">
      <c r="A74" s="139" t="s">
        <v>136</v>
      </c>
      <c r="B74" s="126" t="s">
        <v>155</v>
      </c>
      <c r="C74" s="20" t="s">
        <v>20</v>
      </c>
      <c r="D74" s="81">
        <v>0</v>
      </c>
      <c r="E74" s="81">
        <v>0</v>
      </c>
      <c r="F74" s="120">
        <v>0</v>
      </c>
      <c r="G74" s="121"/>
      <c r="H74" s="81">
        <v>0</v>
      </c>
      <c r="I74" s="82">
        <v>0</v>
      </c>
      <c r="J74" s="122" t="s">
        <v>22</v>
      </c>
      <c r="K74" s="206"/>
      <c r="L74" s="207"/>
    </row>
    <row r="75" spans="1:12" ht="26.25" customHeight="1">
      <c r="A75" s="130"/>
      <c r="B75" s="127"/>
      <c r="C75" s="20" t="s">
        <v>23</v>
      </c>
      <c r="D75" s="81">
        <v>0</v>
      </c>
      <c r="E75" s="81">
        <v>0</v>
      </c>
      <c r="F75" s="120">
        <v>0</v>
      </c>
      <c r="G75" s="121"/>
      <c r="H75" s="81">
        <f>D75</f>
        <v>0</v>
      </c>
      <c r="I75" s="82">
        <v>0</v>
      </c>
      <c r="J75" s="122"/>
      <c r="K75" s="206"/>
      <c r="L75" s="207"/>
    </row>
    <row r="76" spans="1:12" ht="30.75" customHeight="1">
      <c r="A76" s="131"/>
      <c r="B76" s="128"/>
      <c r="C76" s="32" t="s">
        <v>24</v>
      </c>
      <c r="D76" s="81">
        <f>F76+H76</f>
        <v>3029.55255</v>
      </c>
      <c r="E76" s="81">
        <v>0</v>
      </c>
      <c r="F76" s="120">
        <v>509</v>
      </c>
      <c r="G76" s="121"/>
      <c r="H76" s="81">
        <v>2520.55255</v>
      </c>
      <c r="I76" s="82">
        <v>0</v>
      </c>
      <c r="J76" s="122"/>
      <c r="K76" s="206"/>
      <c r="L76" s="207"/>
    </row>
    <row r="77" spans="1:12" ht="26.25" customHeight="1">
      <c r="A77" s="129" t="s">
        <v>149</v>
      </c>
      <c r="B77" s="126" t="s">
        <v>158</v>
      </c>
      <c r="C77" s="20" t="s">
        <v>20</v>
      </c>
      <c r="D77" s="81">
        <v>0</v>
      </c>
      <c r="E77" s="81">
        <v>0</v>
      </c>
      <c r="F77" s="124">
        <v>0</v>
      </c>
      <c r="G77" s="125"/>
      <c r="H77" s="81">
        <v>0</v>
      </c>
      <c r="I77" s="81">
        <v>0</v>
      </c>
      <c r="J77" s="122" t="s">
        <v>22</v>
      </c>
      <c r="K77" s="206"/>
      <c r="L77" s="207"/>
    </row>
    <row r="78" spans="1:12" ht="26.25" customHeight="1">
      <c r="A78" s="129"/>
      <c r="B78" s="127"/>
      <c r="C78" s="20" t="s">
        <v>23</v>
      </c>
      <c r="D78" s="81">
        <v>0</v>
      </c>
      <c r="E78" s="81">
        <v>0</v>
      </c>
      <c r="F78" s="124">
        <v>0</v>
      </c>
      <c r="G78" s="125"/>
      <c r="H78" s="81">
        <v>0</v>
      </c>
      <c r="I78" s="81">
        <v>0</v>
      </c>
      <c r="J78" s="122"/>
      <c r="K78" s="206"/>
      <c r="L78" s="207"/>
    </row>
    <row r="79" spans="1:12" ht="27" customHeight="1">
      <c r="A79" s="129"/>
      <c r="B79" s="128"/>
      <c r="C79" s="32" t="s">
        <v>24</v>
      </c>
      <c r="D79" s="81">
        <f>H79+F79</f>
        <v>2801.26</v>
      </c>
      <c r="E79" s="81">
        <v>0</v>
      </c>
      <c r="F79" s="120">
        <v>2661.197</v>
      </c>
      <c r="G79" s="121"/>
      <c r="H79" s="81">
        <v>140.063</v>
      </c>
      <c r="I79" s="82">
        <v>0</v>
      </c>
      <c r="J79" s="122"/>
      <c r="K79" s="206"/>
      <c r="L79" s="207"/>
    </row>
    <row r="80" spans="1:12" ht="28.5" customHeight="1">
      <c r="A80" s="139" t="s">
        <v>150</v>
      </c>
      <c r="B80" s="132" t="s">
        <v>167</v>
      </c>
      <c r="C80" s="20" t="s">
        <v>20</v>
      </c>
      <c r="D80" s="81">
        <v>0</v>
      </c>
      <c r="E80" s="81">
        <v>0</v>
      </c>
      <c r="F80" s="120">
        <v>0</v>
      </c>
      <c r="G80" s="121"/>
      <c r="H80" s="81">
        <v>0</v>
      </c>
      <c r="I80" s="82">
        <v>0</v>
      </c>
      <c r="J80" s="122" t="s">
        <v>22</v>
      </c>
      <c r="K80" s="206"/>
      <c r="L80" s="207"/>
    </row>
    <row r="81" spans="1:12" ht="28.5" customHeight="1">
      <c r="A81" s="130"/>
      <c r="B81" s="133"/>
      <c r="C81" s="20" t="s">
        <v>23</v>
      </c>
      <c r="D81" s="81">
        <v>0</v>
      </c>
      <c r="E81" s="81">
        <v>0</v>
      </c>
      <c r="F81" s="120">
        <v>0</v>
      </c>
      <c r="G81" s="121"/>
      <c r="H81" s="81">
        <v>0</v>
      </c>
      <c r="I81" s="82">
        <v>0</v>
      </c>
      <c r="J81" s="122"/>
      <c r="K81" s="206"/>
      <c r="L81" s="207"/>
    </row>
    <row r="82" spans="1:12" ht="27" customHeight="1">
      <c r="A82" s="131"/>
      <c r="B82" s="134"/>
      <c r="C82" s="32" t="s">
        <v>24</v>
      </c>
      <c r="D82" s="81">
        <v>697.6878</v>
      </c>
      <c r="E82" s="81">
        <v>0</v>
      </c>
      <c r="F82" s="120">
        <v>0</v>
      </c>
      <c r="G82" s="121"/>
      <c r="H82" s="81">
        <f>D82</f>
        <v>697.6878</v>
      </c>
      <c r="I82" s="82">
        <v>0</v>
      </c>
      <c r="J82" s="122"/>
      <c r="K82" s="206"/>
      <c r="L82" s="207"/>
    </row>
    <row r="83" spans="1:12" ht="27" customHeight="1">
      <c r="A83" s="139" t="s">
        <v>151</v>
      </c>
      <c r="B83" s="132" t="s">
        <v>168</v>
      </c>
      <c r="C83" s="20" t="s">
        <v>20</v>
      </c>
      <c r="D83" s="81">
        <v>0</v>
      </c>
      <c r="E83" s="81">
        <v>0</v>
      </c>
      <c r="F83" s="120">
        <v>0</v>
      </c>
      <c r="G83" s="121"/>
      <c r="H83" s="81">
        <v>0</v>
      </c>
      <c r="I83" s="82">
        <v>0</v>
      </c>
      <c r="J83" s="122" t="s">
        <v>22</v>
      </c>
      <c r="K83" s="206"/>
      <c r="L83" s="207"/>
    </row>
    <row r="84" spans="1:12" ht="27" customHeight="1">
      <c r="A84" s="130"/>
      <c r="B84" s="133"/>
      <c r="C84" s="20" t="s">
        <v>23</v>
      </c>
      <c r="D84" s="81">
        <v>0</v>
      </c>
      <c r="E84" s="81">
        <v>0</v>
      </c>
      <c r="F84" s="120">
        <v>0</v>
      </c>
      <c r="G84" s="121"/>
      <c r="H84" s="81">
        <v>0</v>
      </c>
      <c r="I84" s="82">
        <v>0</v>
      </c>
      <c r="J84" s="122"/>
      <c r="K84" s="206"/>
      <c r="L84" s="207"/>
    </row>
    <row r="85" spans="1:12" ht="27" customHeight="1">
      <c r="A85" s="131"/>
      <c r="B85" s="134"/>
      <c r="C85" s="32" t="s">
        <v>24</v>
      </c>
      <c r="D85" s="81">
        <v>2837.066</v>
      </c>
      <c r="E85" s="81">
        <v>0</v>
      </c>
      <c r="F85" s="120">
        <v>0</v>
      </c>
      <c r="G85" s="121"/>
      <c r="H85" s="81">
        <f>D85</f>
        <v>2837.066</v>
      </c>
      <c r="I85" s="82">
        <v>0</v>
      </c>
      <c r="J85" s="122"/>
      <c r="K85" s="206"/>
      <c r="L85" s="207"/>
    </row>
    <row r="86" spans="1:12" ht="27" customHeight="1">
      <c r="A86" s="139" t="s">
        <v>154</v>
      </c>
      <c r="B86" s="132" t="s">
        <v>163</v>
      </c>
      <c r="C86" s="20" t="s">
        <v>20</v>
      </c>
      <c r="D86" s="81">
        <v>0</v>
      </c>
      <c r="E86" s="81">
        <v>0</v>
      </c>
      <c r="F86" s="120">
        <v>0</v>
      </c>
      <c r="G86" s="121"/>
      <c r="H86" s="81">
        <v>0</v>
      </c>
      <c r="I86" s="82">
        <v>0</v>
      </c>
      <c r="J86" s="122" t="s">
        <v>22</v>
      </c>
      <c r="K86" s="206"/>
      <c r="L86" s="207"/>
    </row>
    <row r="87" spans="1:12" ht="27" customHeight="1">
      <c r="A87" s="130"/>
      <c r="B87" s="133"/>
      <c r="C87" s="20" t="s">
        <v>23</v>
      </c>
      <c r="D87" s="81">
        <v>0</v>
      </c>
      <c r="E87" s="81">
        <v>0</v>
      </c>
      <c r="F87" s="120">
        <v>0</v>
      </c>
      <c r="G87" s="121"/>
      <c r="H87" s="81">
        <v>0</v>
      </c>
      <c r="I87" s="82">
        <v>0</v>
      </c>
      <c r="J87" s="122"/>
      <c r="K87" s="206"/>
      <c r="L87" s="207"/>
    </row>
    <row r="88" spans="1:12" ht="27" customHeight="1">
      <c r="A88" s="131"/>
      <c r="B88" s="134"/>
      <c r="C88" s="32" t="s">
        <v>24</v>
      </c>
      <c r="D88" s="81">
        <v>597.703</v>
      </c>
      <c r="E88" s="81">
        <v>0</v>
      </c>
      <c r="F88" s="120">
        <v>0</v>
      </c>
      <c r="G88" s="121"/>
      <c r="H88" s="81">
        <f>D88</f>
        <v>597.703</v>
      </c>
      <c r="I88" s="82">
        <v>0</v>
      </c>
      <c r="J88" s="122"/>
      <c r="K88" s="206"/>
      <c r="L88" s="207"/>
    </row>
    <row r="89" spans="1:12" ht="27" customHeight="1">
      <c r="A89" s="139" t="s">
        <v>156</v>
      </c>
      <c r="B89" s="132" t="s">
        <v>169</v>
      </c>
      <c r="C89" s="20" t="s">
        <v>20</v>
      </c>
      <c r="D89" s="81">
        <v>0</v>
      </c>
      <c r="E89" s="81">
        <v>0</v>
      </c>
      <c r="F89" s="120">
        <v>0</v>
      </c>
      <c r="G89" s="121"/>
      <c r="H89" s="81">
        <v>0</v>
      </c>
      <c r="I89" s="82">
        <v>0</v>
      </c>
      <c r="J89" s="132" t="s">
        <v>22</v>
      </c>
      <c r="K89" s="206" t="s">
        <v>41</v>
      </c>
      <c r="L89" s="207"/>
    </row>
    <row r="90" spans="1:12" ht="27" customHeight="1">
      <c r="A90" s="130"/>
      <c r="B90" s="133"/>
      <c r="C90" s="20" t="s">
        <v>23</v>
      </c>
      <c r="D90" s="81">
        <v>0</v>
      </c>
      <c r="E90" s="81">
        <v>0</v>
      </c>
      <c r="F90" s="120">
        <v>0</v>
      </c>
      <c r="G90" s="121"/>
      <c r="H90" s="81">
        <v>0</v>
      </c>
      <c r="I90" s="82">
        <v>0</v>
      </c>
      <c r="J90" s="133"/>
      <c r="K90" s="206"/>
      <c r="L90" s="207"/>
    </row>
    <row r="91" spans="1:12" ht="27" customHeight="1">
      <c r="A91" s="131"/>
      <c r="B91" s="134"/>
      <c r="C91" s="32" t="s">
        <v>24</v>
      </c>
      <c r="D91" s="81">
        <v>865.23078</v>
      </c>
      <c r="E91" s="81">
        <v>0</v>
      </c>
      <c r="F91" s="120">
        <v>0</v>
      </c>
      <c r="G91" s="121"/>
      <c r="H91" s="81">
        <f>D91</f>
        <v>865.23078</v>
      </c>
      <c r="I91" s="82">
        <v>0</v>
      </c>
      <c r="J91" s="134"/>
      <c r="K91" s="206"/>
      <c r="L91" s="207"/>
    </row>
    <row r="92" spans="1:12" ht="39" customHeight="1">
      <c r="A92" s="139" t="s">
        <v>159</v>
      </c>
      <c r="B92" s="132" t="s">
        <v>176</v>
      </c>
      <c r="C92" s="20" t="s">
        <v>20</v>
      </c>
      <c r="D92" s="81">
        <v>0</v>
      </c>
      <c r="E92" s="81">
        <v>0</v>
      </c>
      <c r="F92" s="120">
        <v>0</v>
      </c>
      <c r="G92" s="121"/>
      <c r="H92" s="81">
        <v>0</v>
      </c>
      <c r="I92" s="82">
        <v>0</v>
      </c>
      <c r="J92" s="122" t="s">
        <v>22</v>
      </c>
      <c r="K92" s="206"/>
      <c r="L92" s="207"/>
    </row>
    <row r="93" spans="1:12" ht="36.75" customHeight="1">
      <c r="A93" s="130"/>
      <c r="B93" s="133"/>
      <c r="C93" s="20" t="s">
        <v>23</v>
      </c>
      <c r="D93" s="81">
        <v>0</v>
      </c>
      <c r="E93" s="81">
        <v>0</v>
      </c>
      <c r="F93" s="120">
        <v>0</v>
      </c>
      <c r="G93" s="121"/>
      <c r="H93" s="81">
        <v>0</v>
      </c>
      <c r="I93" s="82">
        <v>0</v>
      </c>
      <c r="J93" s="122"/>
      <c r="K93" s="206"/>
      <c r="L93" s="207"/>
    </row>
    <row r="94" spans="1:12" ht="34.5" customHeight="1">
      <c r="A94" s="131"/>
      <c r="B94" s="134"/>
      <c r="C94" s="32" t="s">
        <v>24</v>
      </c>
      <c r="D94" s="81">
        <v>338.803</v>
      </c>
      <c r="E94" s="81">
        <v>0</v>
      </c>
      <c r="F94" s="120">
        <v>338.803</v>
      </c>
      <c r="G94" s="121"/>
      <c r="H94" s="81">
        <v>0</v>
      </c>
      <c r="I94" s="82">
        <v>0</v>
      </c>
      <c r="J94" s="122"/>
      <c r="K94" s="206"/>
      <c r="L94" s="207"/>
    </row>
    <row r="95" spans="1:12" ht="34.5" customHeight="1">
      <c r="A95" s="139" t="s">
        <v>177</v>
      </c>
      <c r="B95" s="132" t="s">
        <v>178</v>
      </c>
      <c r="C95" s="20" t="s">
        <v>20</v>
      </c>
      <c r="D95" s="81">
        <v>0</v>
      </c>
      <c r="E95" s="81">
        <v>0</v>
      </c>
      <c r="F95" s="120">
        <v>0</v>
      </c>
      <c r="G95" s="121"/>
      <c r="H95" s="81">
        <v>0</v>
      </c>
      <c r="I95" s="82">
        <v>0</v>
      </c>
      <c r="J95" s="122" t="s">
        <v>22</v>
      </c>
      <c r="K95" s="206"/>
      <c r="L95" s="207"/>
    </row>
    <row r="96" spans="1:12" ht="34.5" customHeight="1">
      <c r="A96" s="130"/>
      <c r="B96" s="133"/>
      <c r="C96" s="20" t="s">
        <v>23</v>
      </c>
      <c r="D96" s="81">
        <v>0</v>
      </c>
      <c r="E96" s="81">
        <v>0</v>
      </c>
      <c r="F96" s="120">
        <v>0</v>
      </c>
      <c r="G96" s="121"/>
      <c r="H96" s="81">
        <v>0</v>
      </c>
      <c r="I96" s="82">
        <v>0</v>
      </c>
      <c r="J96" s="122"/>
      <c r="K96" s="206"/>
      <c r="L96" s="207"/>
    </row>
    <row r="97" spans="1:12" ht="34.5" customHeight="1">
      <c r="A97" s="131"/>
      <c r="B97" s="134"/>
      <c r="C97" s="32" t="s">
        <v>24</v>
      </c>
      <c r="D97" s="81">
        <f>F97+H97</f>
        <v>3780.22048</v>
      </c>
      <c r="E97" s="81">
        <v>0</v>
      </c>
      <c r="F97" s="120">
        <v>3700</v>
      </c>
      <c r="G97" s="121"/>
      <c r="H97" s="81">
        <v>80.22048</v>
      </c>
      <c r="I97" s="82">
        <v>0</v>
      </c>
      <c r="J97" s="122"/>
      <c r="K97" s="206"/>
      <c r="L97" s="207"/>
    </row>
    <row r="98" spans="1:12" ht="27" customHeight="1">
      <c r="A98" s="170"/>
      <c r="B98" s="170" t="s">
        <v>12</v>
      </c>
      <c r="C98" s="119" t="s">
        <v>20</v>
      </c>
      <c r="D98" s="71">
        <f>D14+D17+D20+D23+D26+D32+D44</f>
        <v>8811.63592</v>
      </c>
      <c r="E98" s="71">
        <v>0</v>
      </c>
      <c r="F98" s="173">
        <v>0</v>
      </c>
      <c r="G98" s="174"/>
      <c r="H98" s="71">
        <f>D98</f>
        <v>8811.63592</v>
      </c>
      <c r="I98" s="71">
        <v>0</v>
      </c>
      <c r="J98" s="86" t="s">
        <v>16</v>
      </c>
      <c r="K98" s="214"/>
      <c r="L98" s="215"/>
    </row>
    <row r="99" spans="1:12" ht="24" customHeight="1">
      <c r="A99" s="171"/>
      <c r="B99" s="171"/>
      <c r="C99" s="109"/>
      <c r="D99" s="71">
        <f>D29+D35</f>
        <v>118.849</v>
      </c>
      <c r="E99" s="71">
        <v>0</v>
      </c>
      <c r="F99" s="175">
        <v>0</v>
      </c>
      <c r="G99" s="175"/>
      <c r="H99" s="71">
        <f>D99</f>
        <v>118.849</v>
      </c>
      <c r="I99" s="71">
        <v>0</v>
      </c>
      <c r="J99" s="87" t="s">
        <v>17</v>
      </c>
      <c r="K99" s="164"/>
      <c r="L99" s="165"/>
    </row>
    <row r="100" spans="1:12" ht="24" customHeight="1">
      <c r="A100" s="171"/>
      <c r="B100" s="171"/>
      <c r="C100" s="96" t="s">
        <v>110</v>
      </c>
      <c r="D100" s="71">
        <f>D98+D99</f>
        <v>8930.48492</v>
      </c>
      <c r="E100" s="71">
        <v>0</v>
      </c>
      <c r="F100" s="173">
        <v>0</v>
      </c>
      <c r="G100" s="174"/>
      <c r="H100" s="71">
        <f>H98+H99</f>
        <v>8930.48492</v>
      </c>
      <c r="I100" s="71">
        <v>0</v>
      </c>
      <c r="J100" s="87"/>
      <c r="K100" s="166"/>
      <c r="L100" s="167"/>
    </row>
    <row r="101" spans="1:12" ht="27.75" customHeight="1">
      <c r="A101" s="171"/>
      <c r="B101" s="171"/>
      <c r="C101" s="44" t="s">
        <v>23</v>
      </c>
      <c r="D101" s="71">
        <f>D15+D18+D21+D24+D27+D30+D33+D36+D39+D42+D45+D48</f>
        <v>1726.62502</v>
      </c>
      <c r="E101" s="71">
        <v>0</v>
      </c>
      <c r="F101" s="175">
        <f>F45</f>
        <v>314</v>
      </c>
      <c r="G101" s="175"/>
      <c r="H101" s="71">
        <f>D101-F101</f>
        <v>1412.62502</v>
      </c>
      <c r="I101" s="71">
        <v>0</v>
      </c>
      <c r="J101" s="100" t="s">
        <v>16</v>
      </c>
      <c r="K101" s="166"/>
      <c r="L101" s="167"/>
    </row>
    <row r="102" spans="1:12" ht="25.5" customHeight="1">
      <c r="A102" s="171"/>
      <c r="B102" s="171"/>
      <c r="C102" s="44" t="s">
        <v>24</v>
      </c>
      <c r="D102" s="71">
        <f>D52+D55+D58+D61+D64+D67+D70+D73+D76+D79+D82+D85+D88+D91+D94+D97</f>
        <v>29467.443959999997</v>
      </c>
      <c r="E102" s="71">
        <v>0</v>
      </c>
      <c r="F102" s="175">
        <f>F76+F79+F94</f>
        <v>3509</v>
      </c>
      <c r="G102" s="175"/>
      <c r="H102" s="71">
        <f>D102-F102</f>
        <v>25958.443959999997</v>
      </c>
      <c r="I102" s="71">
        <v>0</v>
      </c>
      <c r="J102" s="100" t="s">
        <v>16</v>
      </c>
      <c r="K102" s="166"/>
      <c r="L102" s="167"/>
    </row>
    <row r="103" spans="1:12" ht="24" customHeight="1">
      <c r="A103" s="172"/>
      <c r="B103" s="172"/>
      <c r="C103" s="44" t="s">
        <v>78</v>
      </c>
      <c r="D103" s="71">
        <f>D100+D101+D102</f>
        <v>40124.5539</v>
      </c>
      <c r="E103" s="71">
        <v>0</v>
      </c>
      <c r="F103" s="173">
        <f>F99+F101+F102</f>
        <v>3823</v>
      </c>
      <c r="G103" s="174"/>
      <c r="H103" s="71">
        <f>H98+H99+H101+H102</f>
        <v>36301.5539</v>
      </c>
      <c r="I103" s="71">
        <v>0</v>
      </c>
      <c r="J103" s="98"/>
      <c r="K103" s="168"/>
      <c r="L103" s="169"/>
    </row>
    <row r="104" spans="1:12" ht="18" customHeight="1">
      <c r="A104" s="41"/>
      <c r="B104" s="45"/>
      <c r="C104" s="60"/>
      <c r="D104" s="48"/>
      <c r="E104" s="48"/>
      <c r="F104" s="48"/>
      <c r="G104" s="48"/>
      <c r="H104" s="48"/>
      <c r="I104" s="61"/>
      <c r="J104" s="41"/>
      <c r="K104" s="43"/>
      <c r="L104" s="43"/>
    </row>
    <row r="105" spans="2:8" ht="27" customHeight="1">
      <c r="B105" s="62"/>
      <c r="C105" s="62"/>
      <c r="D105" s="62"/>
      <c r="G105" s="177"/>
      <c r="H105" s="177"/>
    </row>
    <row r="106" ht="15">
      <c r="B106" s="2"/>
    </row>
    <row r="107" spans="2:8" ht="31.5" customHeight="1">
      <c r="B107" s="2"/>
      <c r="G107" s="177"/>
      <c r="H107" s="177"/>
    </row>
    <row r="108" ht="15">
      <c r="B108" s="2"/>
    </row>
    <row r="109" spans="2:8" ht="24.75" customHeight="1">
      <c r="B109" s="2"/>
      <c r="G109" s="177"/>
      <c r="H109" s="177"/>
    </row>
    <row r="110" ht="15">
      <c r="B110" s="2"/>
    </row>
    <row r="111" spans="2:8" ht="30" customHeight="1">
      <c r="B111" s="2"/>
      <c r="G111" s="177"/>
      <c r="H111" s="177"/>
    </row>
    <row r="112" ht="15">
      <c r="B112" s="2"/>
    </row>
    <row r="113" spans="2:10" ht="24" customHeight="1">
      <c r="B113" s="33"/>
      <c r="C113" s="33"/>
      <c r="D113" s="33"/>
      <c r="E113" s="33"/>
      <c r="F113" s="33"/>
      <c r="G113" s="176"/>
      <c r="H113" s="176"/>
      <c r="I113" s="33"/>
      <c r="J113" s="33"/>
    </row>
  </sheetData>
  <sheetProtection/>
  <mergeCells count="209">
    <mergeCell ref="K62:L88"/>
    <mergeCell ref="K14:L28"/>
    <mergeCell ref="K29:L61"/>
    <mergeCell ref="K89:L98"/>
    <mergeCell ref="J89:J91"/>
    <mergeCell ref="A89:A91"/>
    <mergeCell ref="B89:B91"/>
    <mergeCell ref="F89:G89"/>
    <mergeCell ref="F90:G90"/>
    <mergeCell ref="F91:G91"/>
    <mergeCell ref="A13:L13"/>
    <mergeCell ref="B14:B16"/>
    <mergeCell ref="A38:A40"/>
    <mergeCell ref="B38:B40"/>
    <mergeCell ref="F31:G31"/>
    <mergeCell ref="F33:G33"/>
    <mergeCell ref="J29:J31"/>
    <mergeCell ref="A17:A19"/>
    <mergeCell ref="B17:B19"/>
    <mergeCell ref="B26:B28"/>
    <mergeCell ref="B29:B31"/>
    <mergeCell ref="B44:B46"/>
    <mergeCell ref="A44:A46"/>
    <mergeCell ref="J35:J37"/>
    <mergeCell ref="F39:G39"/>
    <mergeCell ref="F40:G40"/>
    <mergeCell ref="F43:G43"/>
    <mergeCell ref="F36:G36"/>
    <mergeCell ref="F37:G37"/>
    <mergeCell ref="F45:G45"/>
    <mergeCell ref="A14:A16"/>
    <mergeCell ref="F18:G18"/>
    <mergeCell ref="J20:J22"/>
    <mergeCell ref="J23:J25"/>
    <mergeCell ref="F23:G23"/>
    <mergeCell ref="F24:G24"/>
    <mergeCell ref="B47:B49"/>
    <mergeCell ref="F47:G47"/>
    <mergeCell ref="B23:B25"/>
    <mergeCell ref="A23:A25"/>
    <mergeCell ref="F26:G26"/>
    <mergeCell ref="A32:A34"/>
    <mergeCell ref="F30:G30"/>
    <mergeCell ref="F32:G32"/>
    <mergeCell ref="F25:G25"/>
    <mergeCell ref="A29:A31"/>
    <mergeCell ref="A1:L1"/>
    <mergeCell ref="C6:C8"/>
    <mergeCell ref="D6:D8"/>
    <mergeCell ref="E6:H6"/>
    <mergeCell ref="I6:I8"/>
    <mergeCell ref="A6:A8"/>
    <mergeCell ref="J6:J8"/>
    <mergeCell ref="A2:D2"/>
    <mergeCell ref="K6:L8"/>
    <mergeCell ref="B6:B8"/>
    <mergeCell ref="E7:E8"/>
    <mergeCell ref="F8:G8"/>
    <mergeCell ref="F19:G19"/>
    <mergeCell ref="F16:G16"/>
    <mergeCell ref="F7:H7"/>
    <mergeCell ref="F9:G9"/>
    <mergeCell ref="F14:G14"/>
    <mergeCell ref="F15:G15"/>
    <mergeCell ref="A12:L12"/>
    <mergeCell ref="K9:L9"/>
    <mergeCell ref="A11:L11"/>
    <mergeCell ref="F21:G21"/>
    <mergeCell ref="F22:G22"/>
    <mergeCell ref="B10:L10"/>
    <mergeCell ref="B20:B22"/>
    <mergeCell ref="J14:J16"/>
    <mergeCell ref="F17:G17"/>
    <mergeCell ref="J17:J19"/>
    <mergeCell ref="F20:G20"/>
    <mergeCell ref="A20:A22"/>
    <mergeCell ref="A26:A28"/>
    <mergeCell ref="F64:G64"/>
    <mergeCell ref="F63:G63"/>
    <mergeCell ref="A50:A52"/>
    <mergeCell ref="B50:B52"/>
    <mergeCell ref="A53:A55"/>
    <mergeCell ref="B53:B55"/>
    <mergeCell ref="F53:G53"/>
    <mergeCell ref="F44:G44"/>
    <mergeCell ref="A47:A49"/>
    <mergeCell ref="J32:J34"/>
    <mergeCell ref="F29:G29"/>
    <mergeCell ref="F27:G27"/>
    <mergeCell ref="J44:J46"/>
    <mergeCell ref="J38:J40"/>
    <mergeCell ref="F38:G38"/>
    <mergeCell ref="F28:G28"/>
    <mergeCell ref="J26:J28"/>
    <mergeCell ref="J47:J49"/>
    <mergeCell ref="J41:J43"/>
    <mergeCell ref="J50:J52"/>
    <mergeCell ref="F49:G49"/>
    <mergeCell ref="F48:G48"/>
    <mergeCell ref="F46:G46"/>
    <mergeCell ref="F42:G42"/>
    <mergeCell ref="F50:G50"/>
    <mergeCell ref="F51:G51"/>
    <mergeCell ref="F52:G52"/>
    <mergeCell ref="F74:G74"/>
    <mergeCell ref="J74:J76"/>
    <mergeCell ref="F75:G75"/>
    <mergeCell ref="F76:G76"/>
    <mergeCell ref="G113:H113"/>
    <mergeCell ref="G105:H105"/>
    <mergeCell ref="G107:H107"/>
    <mergeCell ref="G109:H109"/>
    <mergeCell ref="G111:H111"/>
    <mergeCell ref="C98:C99"/>
    <mergeCell ref="K99:L103"/>
    <mergeCell ref="A98:A103"/>
    <mergeCell ref="B98:B103"/>
    <mergeCell ref="F98:G98"/>
    <mergeCell ref="F103:G103"/>
    <mergeCell ref="F99:G99"/>
    <mergeCell ref="F102:G102"/>
    <mergeCell ref="F101:G101"/>
    <mergeCell ref="F100:G100"/>
    <mergeCell ref="B41:B43"/>
    <mergeCell ref="F41:G41"/>
    <mergeCell ref="F34:G34"/>
    <mergeCell ref="A35:A37"/>
    <mergeCell ref="B35:B37"/>
    <mergeCell ref="F35:G35"/>
    <mergeCell ref="B32:B34"/>
    <mergeCell ref="A41:A43"/>
    <mergeCell ref="J53:J55"/>
    <mergeCell ref="F54:G54"/>
    <mergeCell ref="F55:G55"/>
    <mergeCell ref="A56:A58"/>
    <mergeCell ref="B56:B58"/>
    <mergeCell ref="F56:G56"/>
    <mergeCell ref="J56:J58"/>
    <mergeCell ref="F57:G57"/>
    <mergeCell ref="F58:G58"/>
    <mergeCell ref="J65:J67"/>
    <mergeCell ref="F66:G66"/>
    <mergeCell ref="F67:G67"/>
    <mergeCell ref="A59:A61"/>
    <mergeCell ref="B59:B61"/>
    <mergeCell ref="F59:G59"/>
    <mergeCell ref="J59:J61"/>
    <mergeCell ref="F60:G60"/>
    <mergeCell ref="F61:G61"/>
    <mergeCell ref="J62:J64"/>
    <mergeCell ref="A62:A64"/>
    <mergeCell ref="B62:B64"/>
    <mergeCell ref="F62:G62"/>
    <mergeCell ref="A68:A70"/>
    <mergeCell ref="B68:B70"/>
    <mergeCell ref="F68:G68"/>
    <mergeCell ref="A65:A67"/>
    <mergeCell ref="B65:B67"/>
    <mergeCell ref="F65:G65"/>
    <mergeCell ref="J68:J70"/>
    <mergeCell ref="F69:G69"/>
    <mergeCell ref="F70:G70"/>
    <mergeCell ref="A71:A73"/>
    <mergeCell ref="B71:B73"/>
    <mergeCell ref="F71:G71"/>
    <mergeCell ref="J71:J73"/>
    <mergeCell ref="F72:G72"/>
    <mergeCell ref="F73:G73"/>
    <mergeCell ref="A80:A82"/>
    <mergeCell ref="B80:B82"/>
    <mergeCell ref="A74:A76"/>
    <mergeCell ref="B74:B76"/>
    <mergeCell ref="J77:J79"/>
    <mergeCell ref="F79:G79"/>
    <mergeCell ref="B77:B79"/>
    <mergeCell ref="A77:A79"/>
    <mergeCell ref="F78:G78"/>
    <mergeCell ref="J86:J88"/>
    <mergeCell ref="A83:A85"/>
    <mergeCell ref="B83:B85"/>
    <mergeCell ref="F83:G83"/>
    <mergeCell ref="F84:G84"/>
    <mergeCell ref="F85:G85"/>
    <mergeCell ref="A86:A88"/>
    <mergeCell ref="B86:B88"/>
    <mergeCell ref="F86:G86"/>
    <mergeCell ref="F87:G87"/>
    <mergeCell ref="F88:G88"/>
    <mergeCell ref="A4:L4"/>
    <mergeCell ref="E2:L2"/>
    <mergeCell ref="J3:L3"/>
    <mergeCell ref="J83:J85"/>
    <mergeCell ref="F80:G80"/>
    <mergeCell ref="F81:G81"/>
    <mergeCell ref="F82:G82"/>
    <mergeCell ref="J80:J82"/>
    <mergeCell ref="F77:G77"/>
    <mergeCell ref="A92:A94"/>
    <mergeCell ref="B92:B94"/>
    <mergeCell ref="F92:G92"/>
    <mergeCell ref="J92:J94"/>
    <mergeCell ref="F93:G93"/>
    <mergeCell ref="F94:G94"/>
    <mergeCell ref="A95:A97"/>
    <mergeCell ref="B95:B97"/>
    <mergeCell ref="F95:G95"/>
    <mergeCell ref="J95:J97"/>
    <mergeCell ref="F96:G96"/>
    <mergeCell ref="F97:G9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1"/>
  <rowBreaks count="2" manualBreakCount="2">
    <brk id="28" max="11" man="1"/>
    <brk id="6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6"/>
  <sheetViews>
    <sheetView view="pageBreakPreview" zoomScale="75" zoomScaleNormal="75" zoomScaleSheetLayoutView="75" zoomScalePageLayoutView="0" workbookViewId="0" topLeftCell="A88">
      <selection activeCell="D102" sqref="D102"/>
    </sheetView>
  </sheetViews>
  <sheetFormatPr defaultColWidth="9.140625" defaultRowHeight="12.75"/>
  <cols>
    <col min="1" max="1" width="5.57421875" style="0" customWidth="1"/>
    <col min="2" max="2" width="27.8515625" style="0" customWidth="1"/>
    <col min="3" max="4" width="14.421875" style="0" customWidth="1"/>
    <col min="5" max="5" width="12.7109375" style="0" customWidth="1"/>
    <col min="7" max="7" width="6.421875" style="0" customWidth="1"/>
    <col min="8" max="8" width="15.28125" style="0" customWidth="1"/>
    <col min="9" max="10" width="6.8515625" style="0" customWidth="1"/>
    <col min="11" max="11" width="7.8515625" style="0" customWidth="1"/>
    <col min="12" max="12" width="13.421875" style="0" customWidth="1"/>
    <col min="13" max="13" width="24.140625" style="0" customWidth="1"/>
  </cols>
  <sheetData>
    <row r="1" ht="15">
      <c r="A1" s="16" t="s">
        <v>49</v>
      </c>
    </row>
    <row r="2" spans="1:13" ht="21" customHeight="1">
      <c r="A2" s="140" t="s">
        <v>173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5.75" customHeight="1">
      <c r="A3" s="62"/>
      <c r="B3" s="62"/>
      <c r="C3" s="62"/>
      <c r="D3" s="62"/>
      <c r="E3" s="62"/>
      <c r="F3" s="62"/>
      <c r="G3" s="62"/>
      <c r="H3" s="62"/>
      <c r="I3" s="140" t="s">
        <v>171</v>
      </c>
      <c r="J3" s="140"/>
      <c r="K3" s="140"/>
      <c r="L3" s="140"/>
      <c r="M3" s="140"/>
    </row>
    <row r="4" spans="1:13" ht="15">
      <c r="A4" s="16"/>
      <c r="I4" s="140"/>
      <c r="J4" s="140"/>
      <c r="K4" s="140"/>
      <c r="L4" s="140"/>
      <c r="M4" s="140"/>
    </row>
    <row r="5" spans="1:13" ht="51" customHeight="1">
      <c r="A5" s="231" t="s">
        <v>139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13" ht="1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</row>
    <row r="7" spans="1:13" ht="18.75" customHeight="1">
      <c r="A7" s="115" t="s">
        <v>0</v>
      </c>
      <c r="B7" s="115" t="s">
        <v>50</v>
      </c>
      <c r="C7" s="115" t="s">
        <v>30</v>
      </c>
      <c r="D7" s="115" t="s">
        <v>31</v>
      </c>
      <c r="E7" s="115" t="s">
        <v>51</v>
      </c>
      <c r="F7" s="115"/>
      <c r="G7" s="115"/>
      <c r="H7" s="115"/>
      <c r="I7" s="115" t="s">
        <v>52</v>
      </c>
      <c r="J7" s="115"/>
      <c r="K7" s="115" t="s">
        <v>53</v>
      </c>
      <c r="L7" s="115"/>
      <c r="M7" s="115" t="s">
        <v>54</v>
      </c>
    </row>
    <row r="8" spans="1:13" ht="18" customHeight="1">
      <c r="A8" s="115"/>
      <c r="B8" s="115"/>
      <c r="C8" s="115"/>
      <c r="D8" s="115"/>
      <c r="E8" s="115" t="s">
        <v>55</v>
      </c>
      <c r="F8" s="115" t="s">
        <v>35</v>
      </c>
      <c r="G8" s="115"/>
      <c r="H8" s="115"/>
      <c r="I8" s="115"/>
      <c r="J8" s="115"/>
      <c r="K8" s="115"/>
      <c r="L8" s="115"/>
      <c r="M8" s="115"/>
    </row>
    <row r="9" spans="1:13" ht="40.5" customHeight="1">
      <c r="A9" s="115"/>
      <c r="B9" s="115"/>
      <c r="C9" s="115"/>
      <c r="D9" s="115"/>
      <c r="E9" s="115"/>
      <c r="F9" s="115" t="s">
        <v>56</v>
      </c>
      <c r="G9" s="115"/>
      <c r="H9" s="15" t="s">
        <v>7</v>
      </c>
      <c r="I9" s="115"/>
      <c r="J9" s="115"/>
      <c r="K9" s="115"/>
      <c r="L9" s="115"/>
      <c r="M9" s="115"/>
    </row>
    <row r="10" spans="1:13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87">
        <v>6</v>
      </c>
      <c r="G10" s="187"/>
      <c r="H10" s="13">
        <v>7</v>
      </c>
      <c r="I10" s="187">
        <v>8</v>
      </c>
      <c r="J10" s="187"/>
      <c r="K10" s="187">
        <v>9</v>
      </c>
      <c r="L10" s="187"/>
      <c r="M10" s="13">
        <v>10</v>
      </c>
    </row>
    <row r="11" spans="1:13" ht="21" customHeight="1">
      <c r="A11" s="46">
        <v>1</v>
      </c>
      <c r="B11" s="234" t="s">
        <v>97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6"/>
    </row>
    <row r="12" spans="1:13" ht="21.75" customHeight="1">
      <c r="A12" s="188" t="s">
        <v>38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</row>
    <row r="13" spans="1:13" ht="12.75">
      <c r="A13" s="188" t="s">
        <v>57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1:13" ht="11.25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1:13" ht="15" customHeight="1">
      <c r="A15" s="199" t="s">
        <v>100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1"/>
    </row>
    <row r="16" spans="1:13" ht="21" customHeight="1">
      <c r="A16" s="233" t="s">
        <v>13</v>
      </c>
      <c r="B16" s="239" t="s">
        <v>58</v>
      </c>
      <c r="C16" s="20" t="s">
        <v>20</v>
      </c>
      <c r="D16" s="65">
        <f>D19+D22</f>
        <v>9913.00118</v>
      </c>
      <c r="E16" s="65">
        <v>0</v>
      </c>
      <c r="F16" s="178">
        <v>0</v>
      </c>
      <c r="G16" s="178"/>
      <c r="H16" s="66">
        <f aca="true" t="shared" si="0" ref="H16:H21">D16</f>
        <v>9913.00118</v>
      </c>
      <c r="I16" s="178">
        <v>0</v>
      </c>
      <c r="J16" s="178"/>
      <c r="K16" s="238" t="s">
        <v>17</v>
      </c>
      <c r="L16" s="238"/>
      <c r="M16" s="122" t="s">
        <v>59</v>
      </c>
    </row>
    <row r="17" spans="1:13" ht="21" customHeight="1">
      <c r="A17" s="233"/>
      <c r="B17" s="239"/>
      <c r="C17" s="15" t="s">
        <v>23</v>
      </c>
      <c r="D17" s="65">
        <f>D20+D23</f>
        <v>10186.360929999999</v>
      </c>
      <c r="E17" s="65">
        <v>0</v>
      </c>
      <c r="F17" s="178">
        <v>0</v>
      </c>
      <c r="G17" s="178"/>
      <c r="H17" s="66">
        <f t="shared" si="0"/>
        <v>10186.360929999999</v>
      </c>
      <c r="I17" s="178">
        <v>0</v>
      </c>
      <c r="J17" s="178"/>
      <c r="K17" s="238"/>
      <c r="L17" s="238"/>
      <c r="M17" s="122"/>
    </row>
    <row r="18" spans="1:13" ht="21.75" customHeight="1">
      <c r="A18" s="233"/>
      <c r="B18" s="239"/>
      <c r="C18" s="15" t="s">
        <v>24</v>
      </c>
      <c r="D18" s="65">
        <f>D21+D24</f>
        <v>11022.964820000001</v>
      </c>
      <c r="E18" s="65">
        <v>0</v>
      </c>
      <c r="F18" s="178">
        <v>0</v>
      </c>
      <c r="G18" s="178"/>
      <c r="H18" s="66">
        <f t="shared" si="0"/>
        <v>11022.964820000001</v>
      </c>
      <c r="I18" s="178">
        <v>0</v>
      </c>
      <c r="J18" s="178"/>
      <c r="K18" s="238"/>
      <c r="L18" s="238"/>
      <c r="M18" s="122"/>
    </row>
    <row r="19" spans="1:13" ht="23.25" customHeight="1">
      <c r="A19" s="233" t="s">
        <v>81</v>
      </c>
      <c r="B19" s="239" t="s">
        <v>73</v>
      </c>
      <c r="C19" s="20" t="s">
        <v>20</v>
      </c>
      <c r="D19" s="65">
        <v>4746</v>
      </c>
      <c r="E19" s="65">
        <v>0</v>
      </c>
      <c r="F19" s="178">
        <v>0</v>
      </c>
      <c r="G19" s="178"/>
      <c r="H19" s="65">
        <f t="shared" si="0"/>
        <v>4746</v>
      </c>
      <c r="I19" s="237">
        <v>0</v>
      </c>
      <c r="J19" s="237"/>
      <c r="K19" s="238" t="s">
        <v>17</v>
      </c>
      <c r="L19" s="238"/>
      <c r="M19" s="122"/>
    </row>
    <row r="20" spans="1:13" ht="23.25" customHeight="1">
      <c r="A20" s="233"/>
      <c r="B20" s="239"/>
      <c r="C20" s="15" t="s">
        <v>23</v>
      </c>
      <c r="D20" s="65">
        <v>3980</v>
      </c>
      <c r="E20" s="65">
        <v>0</v>
      </c>
      <c r="F20" s="178">
        <v>0</v>
      </c>
      <c r="G20" s="178"/>
      <c r="H20" s="65">
        <f t="shared" si="0"/>
        <v>3980</v>
      </c>
      <c r="I20" s="237">
        <v>0</v>
      </c>
      <c r="J20" s="237"/>
      <c r="K20" s="238"/>
      <c r="L20" s="238"/>
      <c r="M20" s="122"/>
    </row>
    <row r="21" spans="1:13" ht="21.75" customHeight="1">
      <c r="A21" s="233"/>
      <c r="B21" s="239"/>
      <c r="C21" s="15" t="s">
        <v>24</v>
      </c>
      <c r="D21" s="67">
        <v>3600.325</v>
      </c>
      <c r="E21" s="65">
        <v>0</v>
      </c>
      <c r="F21" s="178">
        <v>0</v>
      </c>
      <c r="G21" s="178"/>
      <c r="H21" s="65">
        <f t="shared" si="0"/>
        <v>3600.325</v>
      </c>
      <c r="I21" s="237">
        <v>0</v>
      </c>
      <c r="J21" s="237"/>
      <c r="K21" s="238"/>
      <c r="L21" s="238"/>
      <c r="M21" s="122"/>
    </row>
    <row r="22" spans="1:14" ht="24" customHeight="1">
      <c r="A22" s="233" t="s">
        <v>98</v>
      </c>
      <c r="B22" s="239" t="s">
        <v>99</v>
      </c>
      <c r="C22" s="20" t="s">
        <v>20</v>
      </c>
      <c r="D22" s="65">
        <v>5167.00118</v>
      </c>
      <c r="E22" s="65">
        <v>0</v>
      </c>
      <c r="F22" s="178">
        <v>0</v>
      </c>
      <c r="G22" s="178"/>
      <c r="H22" s="65">
        <f aca="true" t="shared" si="1" ref="H22:H30">D22</f>
        <v>5167.00118</v>
      </c>
      <c r="I22" s="237">
        <v>0</v>
      </c>
      <c r="J22" s="237"/>
      <c r="K22" s="238" t="s">
        <v>17</v>
      </c>
      <c r="L22" s="238"/>
      <c r="M22" s="122"/>
      <c r="N22" s="1"/>
    </row>
    <row r="23" spans="1:14" ht="21" customHeight="1">
      <c r="A23" s="233"/>
      <c r="B23" s="239"/>
      <c r="C23" s="15" t="s">
        <v>23</v>
      </c>
      <c r="D23" s="65">
        <v>6206.36093</v>
      </c>
      <c r="E23" s="65">
        <v>0</v>
      </c>
      <c r="F23" s="178">
        <v>0</v>
      </c>
      <c r="G23" s="178"/>
      <c r="H23" s="65">
        <f t="shared" si="1"/>
        <v>6206.36093</v>
      </c>
      <c r="I23" s="237">
        <v>0</v>
      </c>
      <c r="J23" s="237"/>
      <c r="K23" s="238"/>
      <c r="L23" s="238"/>
      <c r="M23" s="122"/>
      <c r="N23" s="1"/>
    </row>
    <row r="24" spans="1:14" ht="18.75" customHeight="1">
      <c r="A24" s="233"/>
      <c r="B24" s="239"/>
      <c r="C24" s="15" t="s">
        <v>24</v>
      </c>
      <c r="D24" s="65">
        <v>7422.63982</v>
      </c>
      <c r="E24" s="65">
        <v>0</v>
      </c>
      <c r="F24" s="178">
        <v>0</v>
      </c>
      <c r="G24" s="178"/>
      <c r="H24" s="65">
        <f t="shared" si="1"/>
        <v>7422.63982</v>
      </c>
      <c r="I24" s="237">
        <v>0</v>
      </c>
      <c r="J24" s="237"/>
      <c r="K24" s="238"/>
      <c r="L24" s="238"/>
      <c r="M24" s="122"/>
      <c r="N24" s="1"/>
    </row>
    <row r="25" spans="1:14" ht="27" customHeight="1">
      <c r="A25" s="233" t="s">
        <v>18</v>
      </c>
      <c r="B25" s="239" t="s">
        <v>60</v>
      </c>
      <c r="C25" s="20" t="s">
        <v>20</v>
      </c>
      <c r="D25" s="65">
        <v>1050.08</v>
      </c>
      <c r="E25" s="65">
        <v>0</v>
      </c>
      <c r="F25" s="178">
        <v>0</v>
      </c>
      <c r="G25" s="178"/>
      <c r="H25" s="65">
        <f t="shared" si="1"/>
        <v>1050.08</v>
      </c>
      <c r="I25" s="237">
        <v>0</v>
      </c>
      <c r="J25" s="237"/>
      <c r="K25" s="205" t="s">
        <v>17</v>
      </c>
      <c r="L25" s="205"/>
      <c r="M25" s="122"/>
      <c r="N25" s="17"/>
    </row>
    <row r="26" spans="1:14" ht="18" customHeight="1">
      <c r="A26" s="233"/>
      <c r="B26" s="239"/>
      <c r="C26" s="15" t="s">
        <v>23</v>
      </c>
      <c r="D26" s="65">
        <v>1047.63</v>
      </c>
      <c r="E26" s="65">
        <v>0</v>
      </c>
      <c r="F26" s="178">
        <v>0</v>
      </c>
      <c r="G26" s="178"/>
      <c r="H26" s="65">
        <f t="shared" si="1"/>
        <v>1047.63</v>
      </c>
      <c r="I26" s="237">
        <v>0</v>
      </c>
      <c r="J26" s="237"/>
      <c r="K26" s="205"/>
      <c r="L26" s="205"/>
      <c r="M26" s="122"/>
      <c r="N26" s="17"/>
    </row>
    <row r="27" spans="1:14" ht="18" customHeight="1">
      <c r="A27" s="233"/>
      <c r="B27" s="239"/>
      <c r="C27" s="15" t="s">
        <v>24</v>
      </c>
      <c r="D27" s="65">
        <v>1041.639</v>
      </c>
      <c r="E27" s="65">
        <v>0</v>
      </c>
      <c r="F27" s="178">
        <v>0</v>
      </c>
      <c r="G27" s="178"/>
      <c r="H27" s="65">
        <f t="shared" si="1"/>
        <v>1041.639</v>
      </c>
      <c r="I27" s="237">
        <v>0</v>
      </c>
      <c r="J27" s="237"/>
      <c r="K27" s="205"/>
      <c r="L27" s="205"/>
      <c r="M27" s="122"/>
      <c r="N27" s="17"/>
    </row>
    <row r="28" spans="1:14" ht="18" customHeight="1">
      <c r="A28" s="233" t="s">
        <v>25</v>
      </c>
      <c r="B28" s="122" t="s">
        <v>61</v>
      </c>
      <c r="C28" s="20" t="s">
        <v>20</v>
      </c>
      <c r="D28" s="65">
        <v>96.35024</v>
      </c>
      <c r="E28" s="65">
        <v>0</v>
      </c>
      <c r="F28" s="178">
        <v>0</v>
      </c>
      <c r="G28" s="178"/>
      <c r="H28" s="65">
        <f t="shared" si="1"/>
        <v>96.35024</v>
      </c>
      <c r="I28" s="178">
        <v>0</v>
      </c>
      <c r="J28" s="178"/>
      <c r="K28" s="205" t="s">
        <v>17</v>
      </c>
      <c r="L28" s="205"/>
      <c r="M28" s="122"/>
      <c r="N28" s="17"/>
    </row>
    <row r="29" spans="1:14" ht="18" customHeight="1">
      <c r="A29" s="233"/>
      <c r="B29" s="122"/>
      <c r="C29" s="15" t="s">
        <v>23</v>
      </c>
      <c r="D29" s="65">
        <v>100</v>
      </c>
      <c r="E29" s="65">
        <v>0</v>
      </c>
      <c r="F29" s="178">
        <v>0</v>
      </c>
      <c r="G29" s="178"/>
      <c r="H29" s="65">
        <f t="shared" si="1"/>
        <v>100</v>
      </c>
      <c r="I29" s="237">
        <v>0</v>
      </c>
      <c r="J29" s="237"/>
      <c r="K29" s="205"/>
      <c r="L29" s="205"/>
      <c r="M29" s="122"/>
      <c r="N29" s="17"/>
    </row>
    <row r="30" spans="1:14" ht="23.25" customHeight="1">
      <c r="A30" s="233"/>
      <c r="B30" s="122"/>
      <c r="C30" s="15" t="s">
        <v>24</v>
      </c>
      <c r="D30" s="68">
        <v>73.39472</v>
      </c>
      <c r="E30" s="68">
        <v>0</v>
      </c>
      <c r="F30" s="219">
        <v>0</v>
      </c>
      <c r="G30" s="219"/>
      <c r="H30" s="68">
        <f t="shared" si="1"/>
        <v>73.39472</v>
      </c>
      <c r="I30" s="219">
        <v>0</v>
      </c>
      <c r="J30" s="219"/>
      <c r="K30" s="205"/>
      <c r="L30" s="205"/>
      <c r="M30" s="122"/>
      <c r="N30" s="18"/>
    </row>
    <row r="31" spans="1:15" ht="21.75" customHeight="1">
      <c r="A31" s="233" t="s">
        <v>28</v>
      </c>
      <c r="B31" s="122" t="s">
        <v>63</v>
      </c>
      <c r="C31" s="20" t="s">
        <v>20</v>
      </c>
      <c r="D31" s="65">
        <v>89.694</v>
      </c>
      <c r="E31" s="65">
        <v>0</v>
      </c>
      <c r="F31" s="178">
        <v>0</v>
      </c>
      <c r="G31" s="178"/>
      <c r="H31" s="65">
        <v>89.694</v>
      </c>
      <c r="I31" s="178">
        <v>0</v>
      </c>
      <c r="J31" s="178"/>
      <c r="K31" s="205" t="s">
        <v>62</v>
      </c>
      <c r="L31" s="205"/>
      <c r="M31" s="132" t="s">
        <v>59</v>
      </c>
      <c r="N31" s="18"/>
      <c r="O31" s="1"/>
    </row>
    <row r="32" spans="1:15" ht="21" customHeight="1">
      <c r="A32" s="233"/>
      <c r="B32" s="122"/>
      <c r="C32" s="15" t="s">
        <v>23</v>
      </c>
      <c r="D32" s="65">
        <v>0</v>
      </c>
      <c r="E32" s="65">
        <v>0</v>
      </c>
      <c r="F32" s="219">
        <v>0</v>
      </c>
      <c r="G32" s="219"/>
      <c r="H32" s="68">
        <v>0</v>
      </c>
      <c r="I32" s="219">
        <v>0</v>
      </c>
      <c r="J32" s="219"/>
      <c r="K32" s="205"/>
      <c r="L32" s="205"/>
      <c r="M32" s="133"/>
      <c r="N32" s="18"/>
      <c r="O32" s="1"/>
    </row>
    <row r="33" spans="1:15" ht="22.5" customHeight="1">
      <c r="A33" s="233"/>
      <c r="B33" s="122"/>
      <c r="C33" s="15" t="s">
        <v>24</v>
      </c>
      <c r="D33" s="68">
        <v>0</v>
      </c>
      <c r="E33" s="68">
        <v>0</v>
      </c>
      <c r="F33" s="219">
        <v>0</v>
      </c>
      <c r="G33" s="219"/>
      <c r="H33" s="68">
        <v>0</v>
      </c>
      <c r="I33" s="219">
        <v>0</v>
      </c>
      <c r="J33" s="219"/>
      <c r="K33" s="205"/>
      <c r="L33" s="205"/>
      <c r="M33" s="133"/>
      <c r="N33" s="18"/>
      <c r="O33" s="1"/>
    </row>
    <row r="34" spans="1:15" ht="22.5" customHeight="1">
      <c r="A34" s="233" t="s">
        <v>90</v>
      </c>
      <c r="B34" s="222" t="s">
        <v>64</v>
      </c>
      <c r="C34" s="20" t="s">
        <v>20</v>
      </c>
      <c r="D34" s="65">
        <v>438.33342</v>
      </c>
      <c r="E34" s="65">
        <v>0</v>
      </c>
      <c r="F34" s="178">
        <v>0</v>
      </c>
      <c r="G34" s="178"/>
      <c r="H34" s="65">
        <f>D34</f>
        <v>438.33342</v>
      </c>
      <c r="I34" s="178">
        <v>0</v>
      </c>
      <c r="J34" s="178"/>
      <c r="K34" s="205" t="s">
        <v>62</v>
      </c>
      <c r="L34" s="205"/>
      <c r="M34" s="133"/>
      <c r="N34" s="18"/>
      <c r="O34" s="1"/>
    </row>
    <row r="35" spans="1:15" ht="22.5" customHeight="1">
      <c r="A35" s="233"/>
      <c r="B35" s="222"/>
      <c r="C35" s="15" t="s">
        <v>23</v>
      </c>
      <c r="D35" s="68">
        <v>0</v>
      </c>
      <c r="E35" s="68">
        <v>0</v>
      </c>
      <c r="F35" s="219">
        <v>0</v>
      </c>
      <c r="G35" s="219"/>
      <c r="H35" s="68">
        <v>0</v>
      </c>
      <c r="I35" s="219">
        <v>0</v>
      </c>
      <c r="J35" s="219"/>
      <c r="K35" s="205"/>
      <c r="L35" s="205"/>
      <c r="M35" s="133"/>
      <c r="N35" s="18"/>
      <c r="O35" s="1"/>
    </row>
    <row r="36" spans="1:15" ht="24" customHeight="1">
      <c r="A36" s="233"/>
      <c r="B36" s="222"/>
      <c r="C36" s="15" t="s">
        <v>24</v>
      </c>
      <c r="D36" s="68">
        <v>0</v>
      </c>
      <c r="E36" s="68">
        <v>0</v>
      </c>
      <c r="F36" s="219">
        <v>0</v>
      </c>
      <c r="G36" s="219"/>
      <c r="H36" s="68">
        <v>0</v>
      </c>
      <c r="I36" s="219">
        <v>0</v>
      </c>
      <c r="J36" s="219"/>
      <c r="K36" s="205"/>
      <c r="L36" s="205"/>
      <c r="M36" s="133"/>
      <c r="N36" s="18"/>
      <c r="O36" s="1"/>
    </row>
    <row r="37" spans="1:15" ht="26.25" customHeight="1">
      <c r="A37" s="233" t="s">
        <v>91</v>
      </c>
      <c r="B37" s="222" t="s">
        <v>65</v>
      </c>
      <c r="C37" s="20" t="s">
        <v>20</v>
      </c>
      <c r="D37" s="65">
        <v>696.4801</v>
      </c>
      <c r="E37" s="65">
        <v>0</v>
      </c>
      <c r="F37" s="178">
        <v>0</v>
      </c>
      <c r="G37" s="178"/>
      <c r="H37" s="65">
        <f>D37</f>
        <v>696.4801</v>
      </c>
      <c r="I37" s="178">
        <v>0</v>
      </c>
      <c r="J37" s="178"/>
      <c r="K37" s="205" t="s">
        <v>62</v>
      </c>
      <c r="L37" s="205"/>
      <c r="M37" s="133"/>
      <c r="N37" s="18"/>
      <c r="O37" s="1"/>
    </row>
    <row r="38" spans="1:15" ht="27" customHeight="1">
      <c r="A38" s="233"/>
      <c r="B38" s="222"/>
      <c r="C38" s="15" t="s">
        <v>23</v>
      </c>
      <c r="D38" s="68">
        <v>0</v>
      </c>
      <c r="E38" s="68">
        <v>0</v>
      </c>
      <c r="F38" s="219">
        <v>0</v>
      </c>
      <c r="G38" s="219"/>
      <c r="H38" s="68">
        <v>0</v>
      </c>
      <c r="I38" s="219">
        <v>0</v>
      </c>
      <c r="J38" s="219"/>
      <c r="K38" s="205"/>
      <c r="L38" s="205"/>
      <c r="M38" s="133"/>
      <c r="N38" s="18"/>
      <c r="O38" s="1"/>
    </row>
    <row r="39" spans="1:15" ht="30" customHeight="1">
      <c r="A39" s="233"/>
      <c r="B39" s="222"/>
      <c r="C39" s="15" t="s">
        <v>24</v>
      </c>
      <c r="D39" s="68">
        <v>0</v>
      </c>
      <c r="E39" s="68">
        <v>0</v>
      </c>
      <c r="F39" s="219">
        <v>0</v>
      </c>
      <c r="G39" s="219"/>
      <c r="H39" s="68">
        <v>0</v>
      </c>
      <c r="I39" s="219">
        <v>0</v>
      </c>
      <c r="J39" s="219"/>
      <c r="K39" s="205"/>
      <c r="L39" s="205"/>
      <c r="M39" s="133"/>
      <c r="N39" s="18"/>
      <c r="O39" s="1"/>
    </row>
    <row r="40" spans="1:15" ht="27" customHeight="1">
      <c r="A40" s="233" t="s">
        <v>92</v>
      </c>
      <c r="B40" s="122" t="s">
        <v>66</v>
      </c>
      <c r="C40" s="20" t="s">
        <v>20</v>
      </c>
      <c r="D40" s="65">
        <v>191.40786</v>
      </c>
      <c r="E40" s="65">
        <v>0</v>
      </c>
      <c r="F40" s="178">
        <v>0</v>
      </c>
      <c r="G40" s="178"/>
      <c r="H40" s="65">
        <f>D40</f>
        <v>191.40786</v>
      </c>
      <c r="I40" s="178">
        <v>0</v>
      </c>
      <c r="J40" s="178"/>
      <c r="K40" s="205" t="s">
        <v>62</v>
      </c>
      <c r="L40" s="205"/>
      <c r="M40" s="133"/>
      <c r="N40" s="18"/>
      <c r="O40" s="1"/>
    </row>
    <row r="41" spans="1:15" ht="27" customHeight="1">
      <c r="A41" s="233"/>
      <c r="B41" s="122"/>
      <c r="C41" s="15" t="s">
        <v>23</v>
      </c>
      <c r="D41" s="68">
        <v>0</v>
      </c>
      <c r="E41" s="68">
        <v>0</v>
      </c>
      <c r="F41" s="219">
        <v>0</v>
      </c>
      <c r="G41" s="219"/>
      <c r="H41" s="68">
        <v>0</v>
      </c>
      <c r="I41" s="219">
        <v>0</v>
      </c>
      <c r="J41" s="219"/>
      <c r="K41" s="205"/>
      <c r="L41" s="205"/>
      <c r="M41" s="133"/>
      <c r="N41" s="18"/>
      <c r="O41" s="1"/>
    </row>
    <row r="42" spans="1:15" ht="27" customHeight="1">
      <c r="A42" s="233"/>
      <c r="B42" s="122"/>
      <c r="C42" s="15" t="s">
        <v>24</v>
      </c>
      <c r="D42" s="68">
        <v>0</v>
      </c>
      <c r="E42" s="68">
        <v>0</v>
      </c>
      <c r="F42" s="219">
        <v>0</v>
      </c>
      <c r="G42" s="219"/>
      <c r="H42" s="68">
        <v>0</v>
      </c>
      <c r="I42" s="219">
        <v>0</v>
      </c>
      <c r="J42" s="219"/>
      <c r="K42" s="205"/>
      <c r="L42" s="205"/>
      <c r="M42" s="133"/>
      <c r="N42" s="18"/>
      <c r="O42" s="1"/>
    </row>
    <row r="43" spans="1:15" ht="26.25" customHeight="1">
      <c r="A43" s="233" t="s">
        <v>93</v>
      </c>
      <c r="B43" s="222" t="s">
        <v>67</v>
      </c>
      <c r="C43" s="20" t="s">
        <v>20</v>
      </c>
      <c r="D43" s="65">
        <v>107.538</v>
      </c>
      <c r="E43" s="65">
        <v>0</v>
      </c>
      <c r="F43" s="178">
        <v>0</v>
      </c>
      <c r="G43" s="178"/>
      <c r="H43" s="65">
        <f>D43</f>
        <v>107.538</v>
      </c>
      <c r="I43" s="178">
        <v>0</v>
      </c>
      <c r="J43" s="178"/>
      <c r="K43" s="205" t="s">
        <v>62</v>
      </c>
      <c r="L43" s="205"/>
      <c r="M43" s="133"/>
      <c r="N43" s="18"/>
      <c r="O43" s="1"/>
    </row>
    <row r="44" spans="1:15" ht="26.25" customHeight="1">
      <c r="A44" s="233"/>
      <c r="B44" s="222"/>
      <c r="C44" s="15" t="s">
        <v>23</v>
      </c>
      <c r="D44" s="68">
        <v>0</v>
      </c>
      <c r="E44" s="68">
        <v>0</v>
      </c>
      <c r="F44" s="219">
        <v>0</v>
      </c>
      <c r="G44" s="219"/>
      <c r="H44" s="68">
        <v>0</v>
      </c>
      <c r="I44" s="219">
        <v>0</v>
      </c>
      <c r="J44" s="219"/>
      <c r="K44" s="205"/>
      <c r="L44" s="205"/>
      <c r="M44" s="133"/>
      <c r="N44" s="18"/>
      <c r="O44" s="1"/>
    </row>
    <row r="45" spans="1:15" ht="26.25" customHeight="1">
      <c r="A45" s="233"/>
      <c r="B45" s="222"/>
      <c r="C45" s="15" t="s">
        <v>24</v>
      </c>
      <c r="D45" s="68">
        <v>0</v>
      </c>
      <c r="E45" s="68">
        <v>0</v>
      </c>
      <c r="F45" s="219">
        <v>0</v>
      </c>
      <c r="G45" s="219"/>
      <c r="H45" s="68">
        <v>0</v>
      </c>
      <c r="I45" s="219">
        <v>0</v>
      </c>
      <c r="J45" s="219"/>
      <c r="K45" s="205"/>
      <c r="L45" s="205"/>
      <c r="M45" s="133"/>
      <c r="N45" s="18"/>
      <c r="O45" s="1"/>
    </row>
    <row r="46" spans="1:15" ht="24.75" customHeight="1">
      <c r="A46" s="233" t="s">
        <v>113</v>
      </c>
      <c r="B46" s="222" t="s">
        <v>68</v>
      </c>
      <c r="C46" s="20" t="s">
        <v>20</v>
      </c>
      <c r="D46" s="65">
        <v>245.54225</v>
      </c>
      <c r="E46" s="65">
        <v>0</v>
      </c>
      <c r="F46" s="178">
        <v>0</v>
      </c>
      <c r="G46" s="178"/>
      <c r="H46" s="65">
        <f>D46</f>
        <v>245.54225</v>
      </c>
      <c r="I46" s="178">
        <v>0</v>
      </c>
      <c r="J46" s="178"/>
      <c r="K46" s="205" t="s">
        <v>62</v>
      </c>
      <c r="L46" s="205"/>
      <c r="M46" s="133"/>
      <c r="N46" s="18"/>
      <c r="O46" s="1"/>
    </row>
    <row r="47" spans="1:15" ht="24" customHeight="1">
      <c r="A47" s="233"/>
      <c r="B47" s="222"/>
      <c r="C47" s="15" t="s">
        <v>23</v>
      </c>
      <c r="D47" s="68">
        <v>0</v>
      </c>
      <c r="E47" s="68">
        <v>0</v>
      </c>
      <c r="F47" s="219">
        <v>0</v>
      </c>
      <c r="G47" s="219"/>
      <c r="H47" s="68">
        <v>0</v>
      </c>
      <c r="I47" s="219">
        <v>0</v>
      </c>
      <c r="J47" s="219"/>
      <c r="K47" s="205"/>
      <c r="L47" s="205"/>
      <c r="M47" s="133"/>
      <c r="N47" s="18"/>
      <c r="O47" s="1"/>
    </row>
    <row r="48" spans="1:15" ht="23.25" customHeight="1">
      <c r="A48" s="233"/>
      <c r="B48" s="222"/>
      <c r="C48" s="15" t="s">
        <v>24</v>
      </c>
      <c r="D48" s="68">
        <v>0</v>
      </c>
      <c r="E48" s="68">
        <v>0</v>
      </c>
      <c r="F48" s="219">
        <v>0</v>
      </c>
      <c r="G48" s="219"/>
      <c r="H48" s="68">
        <v>0</v>
      </c>
      <c r="I48" s="219">
        <v>0</v>
      </c>
      <c r="J48" s="219"/>
      <c r="K48" s="205"/>
      <c r="L48" s="205"/>
      <c r="M48" s="133"/>
      <c r="N48" s="18"/>
      <c r="O48" s="1"/>
    </row>
    <row r="49" spans="1:15" ht="26.25" customHeight="1">
      <c r="A49" s="233" t="s">
        <v>117</v>
      </c>
      <c r="B49" s="222" t="s">
        <v>69</v>
      </c>
      <c r="C49" s="20" t="s">
        <v>20</v>
      </c>
      <c r="D49" s="65">
        <v>75.286</v>
      </c>
      <c r="E49" s="65">
        <v>0</v>
      </c>
      <c r="F49" s="178">
        <v>0</v>
      </c>
      <c r="G49" s="178"/>
      <c r="H49" s="65">
        <f>D49</f>
        <v>75.286</v>
      </c>
      <c r="I49" s="178">
        <v>0</v>
      </c>
      <c r="J49" s="178"/>
      <c r="K49" s="205" t="s">
        <v>62</v>
      </c>
      <c r="L49" s="205"/>
      <c r="M49" s="133"/>
      <c r="N49" s="18"/>
      <c r="O49" s="1"/>
    </row>
    <row r="50" spans="1:15" ht="27" customHeight="1">
      <c r="A50" s="233"/>
      <c r="B50" s="222"/>
      <c r="C50" s="15" t="s">
        <v>23</v>
      </c>
      <c r="D50" s="68">
        <v>0</v>
      </c>
      <c r="E50" s="68">
        <v>0</v>
      </c>
      <c r="F50" s="219">
        <v>0</v>
      </c>
      <c r="G50" s="219"/>
      <c r="H50" s="68">
        <v>0</v>
      </c>
      <c r="I50" s="219">
        <v>0</v>
      </c>
      <c r="J50" s="219"/>
      <c r="K50" s="205"/>
      <c r="L50" s="205"/>
      <c r="M50" s="133"/>
      <c r="N50" s="18"/>
      <c r="O50" s="1"/>
    </row>
    <row r="51" spans="1:15" ht="27" customHeight="1">
      <c r="A51" s="233"/>
      <c r="B51" s="222"/>
      <c r="C51" s="15" t="s">
        <v>24</v>
      </c>
      <c r="D51" s="68">
        <v>0</v>
      </c>
      <c r="E51" s="68">
        <v>0</v>
      </c>
      <c r="F51" s="219">
        <v>0</v>
      </c>
      <c r="G51" s="219"/>
      <c r="H51" s="68">
        <v>0</v>
      </c>
      <c r="I51" s="219">
        <v>0</v>
      </c>
      <c r="J51" s="219"/>
      <c r="K51" s="205"/>
      <c r="L51" s="205"/>
      <c r="M51" s="133"/>
      <c r="N51" s="18"/>
      <c r="O51" s="1"/>
    </row>
    <row r="52" spans="1:15" ht="24.75" customHeight="1">
      <c r="A52" s="233" t="s">
        <v>125</v>
      </c>
      <c r="B52" s="122" t="s">
        <v>70</v>
      </c>
      <c r="C52" s="20" t="s">
        <v>20</v>
      </c>
      <c r="D52" s="65">
        <v>288.40515</v>
      </c>
      <c r="E52" s="65">
        <v>0</v>
      </c>
      <c r="F52" s="178">
        <v>0</v>
      </c>
      <c r="G52" s="178"/>
      <c r="H52" s="65">
        <f>D52</f>
        <v>288.40515</v>
      </c>
      <c r="I52" s="178">
        <v>0</v>
      </c>
      <c r="J52" s="178"/>
      <c r="K52" s="205" t="s">
        <v>62</v>
      </c>
      <c r="L52" s="205"/>
      <c r="M52" s="133"/>
      <c r="N52" s="18"/>
      <c r="O52" s="1"/>
    </row>
    <row r="53" spans="1:15" ht="22.5" customHeight="1">
      <c r="A53" s="233"/>
      <c r="B53" s="122"/>
      <c r="C53" s="15" t="s">
        <v>23</v>
      </c>
      <c r="D53" s="68">
        <v>0</v>
      </c>
      <c r="E53" s="68">
        <v>0</v>
      </c>
      <c r="F53" s="219">
        <v>0</v>
      </c>
      <c r="G53" s="219"/>
      <c r="H53" s="68">
        <v>0</v>
      </c>
      <c r="I53" s="219">
        <v>0</v>
      </c>
      <c r="J53" s="219"/>
      <c r="K53" s="205"/>
      <c r="L53" s="205"/>
      <c r="M53" s="133"/>
      <c r="N53" s="18"/>
      <c r="O53" s="1"/>
    </row>
    <row r="54" spans="1:15" ht="24" customHeight="1">
      <c r="A54" s="233"/>
      <c r="B54" s="122"/>
      <c r="C54" s="15" t="s">
        <v>24</v>
      </c>
      <c r="D54" s="68">
        <v>0</v>
      </c>
      <c r="E54" s="68">
        <v>0</v>
      </c>
      <c r="F54" s="219">
        <v>0</v>
      </c>
      <c r="G54" s="219"/>
      <c r="H54" s="68">
        <v>0</v>
      </c>
      <c r="I54" s="219">
        <v>0</v>
      </c>
      <c r="J54" s="219"/>
      <c r="K54" s="205"/>
      <c r="L54" s="205"/>
      <c r="M54" s="133"/>
      <c r="N54" s="18"/>
      <c r="O54" s="1"/>
    </row>
    <row r="55" spans="1:15" ht="21" customHeight="1">
      <c r="A55" s="195" t="s">
        <v>126</v>
      </c>
      <c r="B55" s="132" t="s">
        <v>106</v>
      </c>
      <c r="C55" s="20" t="s">
        <v>20</v>
      </c>
      <c r="D55" s="68">
        <v>96.96</v>
      </c>
      <c r="E55" s="68">
        <v>0</v>
      </c>
      <c r="F55" s="217">
        <v>0</v>
      </c>
      <c r="G55" s="218"/>
      <c r="H55" s="68">
        <f>D55</f>
        <v>96.96</v>
      </c>
      <c r="I55" s="217">
        <v>0</v>
      </c>
      <c r="J55" s="218"/>
      <c r="K55" s="205" t="s">
        <v>62</v>
      </c>
      <c r="L55" s="205"/>
      <c r="M55" s="133"/>
      <c r="N55" s="18"/>
      <c r="O55" s="1"/>
    </row>
    <row r="56" spans="1:15" ht="26.25" customHeight="1">
      <c r="A56" s="196"/>
      <c r="B56" s="133"/>
      <c r="C56" s="15" t="s">
        <v>23</v>
      </c>
      <c r="D56" s="68">
        <v>0</v>
      </c>
      <c r="E56" s="68">
        <v>0</v>
      </c>
      <c r="F56" s="217">
        <v>0</v>
      </c>
      <c r="G56" s="218"/>
      <c r="H56" s="68">
        <v>0</v>
      </c>
      <c r="I56" s="217">
        <v>0</v>
      </c>
      <c r="J56" s="218"/>
      <c r="K56" s="205"/>
      <c r="L56" s="205"/>
      <c r="M56" s="133"/>
      <c r="N56" s="18"/>
      <c r="O56" s="1"/>
    </row>
    <row r="57" spans="1:15" ht="24" customHeight="1">
      <c r="A57" s="197"/>
      <c r="B57" s="134"/>
      <c r="C57" s="15" t="s">
        <v>24</v>
      </c>
      <c r="D57" s="68">
        <v>0</v>
      </c>
      <c r="E57" s="68">
        <v>0</v>
      </c>
      <c r="F57" s="217">
        <v>0</v>
      </c>
      <c r="G57" s="218"/>
      <c r="H57" s="68">
        <v>0</v>
      </c>
      <c r="I57" s="217">
        <v>0</v>
      </c>
      <c r="J57" s="218"/>
      <c r="K57" s="205"/>
      <c r="L57" s="205"/>
      <c r="M57" s="134"/>
      <c r="N57" s="18"/>
      <c r="O57" s="1"/>
    </row>
    <row r="58" spans="1:15" ht="18.75" customHeight="1">
      <c r="A58" s="233" t="s">
        <v>127</v>
      </c>
      <c r="B58" s="122" t="s">
        <v>71</v>
      </c>
      <c r="C58" s="20" t="s">
        <v>20</v>
      </c>
      <c r="D58" s="65">
        <v>328.207</v>
      </c>
      <c r="E58" s="65">
        <v>0</v>
      </c>
      <c r="F58" s="178">
        <v>0</v>
      </c>
      <c r="G58" s="178"/>
      <c r="H58" s="65">
        <f>D58</f>
        <v>328.207</v>
      </c>
      <c r="I58" s="178">
        <v>0</v>
      </c>
      <c r="J58" s="178"/>
      <c r="K58" s="205" t="s">
        <v>72</v>
      </c>
      <c r="L58" s="205"/>
      <c r="M58" s="132" t="s">
        <v>59</v>
      </c>
      <c r="N58" s="18"/>
      <c r="O58" s="1"/>
    </row>
    <row r="59" spans="1:15" ht="24" customHeight="1">
      <c r="A59" s="233"/>
      <c r="B59" s="122"/>
      <c r="C59" s="15" t="s">
        <v>23</v>
      </c>
      <c r="D59" s="68">
        <v>0</v>
      </c>
      <c r="E59" s="68">
        <v>0</v>
      </c>
      <c r="F59" s="219">
        <v>0</v>
      </c>
      <c r="G59" s="219"/>
      <c r="H59" s="68">
        <v>0</v>
      </c>
      <c r="I59" s="219">
        <v>0</v>
      </c>
      <c r="J59" s="219"/>
      <c r="K59" s="205"/>
      <c r="L59" s="205"/>
      <c r="M59" s="133"/>
      <c r="N59" s="18"/>
      <c r="O59" s="1"/>
    </row>
    <row r="60" spans="1:15" ht="24" customHeight="1">
      <c r="A60" s="233"/>
      <c r="B60" s="122"/>
      <c r="C60" s="15" t="s">
        <v>24</v>
      </c>
      <c r="D60" s="68">
        <v>0</v>
      </c>
      <c r="E60" s="68">
        <v>0</v>
      </c>
      <c r="F60" s="219">
        <v>0</v>
      </c>
      <c r="G60" s="219"/>
      <c r="H60" s="68">
        <v>0</v>
      </c>
      <c r="I60" s="219">
        <v>0</v>
      </c>
      <c r="J60" s="219"/>
      <c r="K60" s="205"/>
      <c r="L60" s="205"/>
      <c r="M60" s="133"/>
      <c r="N60" s="18"/>
      <c r="O60" s="1"/>
    </row>
    <row r="61" spans="1:15" ht="24" customHeight="1">
      <c r="A61" s="233" t="s">
        <v>128</v>
      </c>
      <c r="B61" s="122" t="s">
        <v>121</v>
      </c>
      <c r="C61" s="20" t="s">
        <v>20</v>
      </c>
      <c r="D61" s="65">
        <v>30</v>
      </c>
      <c r="E61" s="65">
        <v>0</v>
      </c>
      <c r="F61" s="178">
        <v>0</v>
      </c>
      <c r="G61" s="178"/>
      <c r="H61" s="65">
        <f>D61</f>
        <v>30</v>
      </c>
      <c r="I61" s="178">
        <v>0</v>
      </c>
      <c r="J61" s="178"/>
      <c r="K61" s="205" t="s">
        <v>72</v>
      </c>
      <c r="L61" s="205"/>
      <c r="M61" s="133"/>
      <c r="N61" s="18"/>
      <c r="O61" s="1"/>
    </row>
    <row r="62" spans="1:15" ht="21" customHeight="1">
      <c r="A62" s="233"/>
      <c r="B62" s="122"/>
      <c r="C62" s="15" t="s">
        <v>23</v>
      </c>
      <c r="D62" s="101">
        <v>6</v>
      </c>
      <c r="E62" s="68">
        <v>0</v>
      </c>
      <c r="F62" s="219">
        <v>0</v>
      </c>
      <c r="G62" s="219"/>
      <c r="H62" s="68">
        <v>6</v>
      </c>
      <c r="I62" s="219">
        <v>0</v>
      </c>
      <c r="J62" s="219"/>
      <c r="K62" s="205"/>
      <c r="L62" s="205"/>
      <c r="M62" s="133"/>
      <c r="N62" s="18"/>
      <c r="O62" s="1"/>
    </row>
    <row r="63" spans="1:15" ht="21.75" customHeight="1">
      <c r="A63" s="233"/>
      <c r="B63" s="132"/>
      <c r="C63" s="32" t="s">
        <v>24</v>
      </c>
      <c r="D63" s="102">
        <v>0</v>
      </c>
      <c r="E63" s="69">
        <v>0</v>
      </c>
      <c r="F63" s="243">
        <v>0</v>
      </c>
      <c r="G63" s="243"/>
      <c r="H63" s="69">
        <v>0</v>
      </c>
      <c r="I63" s="243">
        <v>0</v>
      </c>
      <c r="J63" s="243"/>
      <c r="K63" s="244"/>
      <c r="L63" s="244"/>
      <c r="M63" s="133"/>
      <c r="N63" s="18"/>
      <c r="O63" s="1"/>
    </row>
    <row r="64" spans="1:15" ht="21.75" customHeight="1">
      <c r="A64" s="195" t="s">
        <v>129</v>
      </c>
      <c r="B64" s="132" t="s">
        <v>111</v>
      </c>
      <c r="C64" s="20" t="s">
        <v>20</v>
      </c>
      <c r="D64" s="102">
        <v>0</v>
      </c>
      <c r="E64" s="69">
        <v>0</v>
      </c>
      <c r="F64" s="217">
        <v>0</v>
      </c>
      <c r="G64" s="218"/>
      <c r="H64" s="69">
        <v>0</v>
      </c>
      <c r="I64" s="217">
        <v>0</v>
      </c>
      <c r="J64" s="218"/>
      <c r="K64" s="205" t="s">
        <v>62</v>
      </c>
      <c r="L64" s="205"/>
      <c r="M64" s="133"/>
      <c r="N64" s="18"/>
      <c r="O64" s="1"/>
    </row>
    <row r="65" spans="1:15" ht="21.75" customHeight="1">
      <c r="A65" s="196"/>
      <c r="B65" s="133"/>
      <c r="C65" s="15" t="s">
        <v>23</v>
      </c>
      <c r="D65" s="102">
        <v>159</v>
      </c>
      <c r="E65" s="69">
        <v>0</v>
      </c>
      <c r="F65" s="217">
        <v>0</v>
      </c>
      <c r="G65" s="218"/>
      <c r="H65" s="69">
        <f>D65</f>
        <v>159</v>
      </c>
      <c r="I65" s="217">
        <v>0</v>
      </c>
      <c r="J65" s="218"/>
      <c r="K65" s="205"/>
      <c r="L65" s="205"/>
      <c r="M65" s="133"/>
      <c r="N65" s="18"/>
      <c r="O65" s="1"/>
    </row>
    <row r="66" spans="1:15" ht="21.75" customHeight="1">
      <c r="A66" s="197"/>
      <c r="B66" s="134"/>
      <c r="C66" s="32" t="s">
        <v>24</v>
      </c>
      <c r="D66" s="69">
        <v>0</v>
      </c>
      <c r="E66" s="69">
        <v>0</v>
      </c>
      <c r="F66" s="217">
        <v>0</v>
      </c>
      <c r="G66" s="218"/>
      <c r="H66" s="69">
        <v>0</v>
      </c>
      <c r="I66" s="217">
        <v>0</v>
      </c>
      <c r="J66" s="218"/>
      <c r="K66" s="205"/>
      <c r="L66" s="205"/>
      <c r="M66" s="133"/>
      <c r="N66" s="18"/>
      <c r="O66" s="1"/>
    </row>
    <row r="67" spans="1:15" ht="21.75" customHeight="1">
      <c r="A67" s="233" t="s">
        <v>131</v>
      </c>
      <c r="B67" s="122" t="s">
        <v>123</v>
      </c>
      <c r="C67" s="20" t="s">
        <v>20</v>
      </c>
      <c r="D67" s="102">
        <v>0</v>
      </c>
      <c r="E67" s="69">
        <v>0</v>
      </c>
      <c r="F67" s="217">
        <v>0</v>
      </c>
      <c r="G67" s="218"/>
      <c r="H67" s="69">
        <v>0</v>
      </c>
      <c r="I67" s="217">
        <v>0</v>
      </c>
      <c r="J67" s="218"/>
      <c r="K67" s="205" t="s">
        <v>62</v>
      </c>
      <c r="L67" s="205"/>
      <c r="M67" s="133"/>
      <c r="N67" s="18"/>
      <c r="O67" s="1"/>
    </row>
    <row r="68" spans="1:15" ht="21.75" customHeight="1">
      <c r="A68" s="233"/>
      <c r="B68" s="122"/>
      <c r="C68" s="100" t="s">
        <v>23</v>
      </c>
      <c r="D68" s="102">
        <v>172.128</v>
      </c>
      <c r="E68" s="69">
        <v>0</v>
      </c>
      <c r="F68" s="217">
        <v>0</v>
      </c>
      <c r="G68" s="218"/>
      <c r="H68" s="69">
        <f>D68</f>
        <v>172.128</v>
      </c>
      <c r="I68" s="217">
        <v>0</v>
      </c>
      <c r="J68" s="218"/>
      <c r="K68" s="205"/>
      <c r="L68" s="205"/>
      <c r="M68" s="133"/>
      <c r="N68" s="18"/>
      <c r="O68" s="1"/>
    </row>
    <row r="69" spans="1:15" ht="21.75" customHeight="1">
      <c r="A69" s="233"/>
      <c r="B69" s="122"/>
      <c r="C69" s="86" t="s">
        <v>24</v>
      </c>
      <c r="D69" s="102">
        <v>0</v>
      </c>
      <c r="E69" s="69">
        <v>0</v>
      </c>
      <c r="F69" s="217">
        <v>0</v>
      </c>
      <c r="G69" s="218"/>
      <c r="H69" s="69">
        <v>0</v>
      </c>
      <c r="I69" s="217">
        <v>0</v>
      </c>
      <c r="J69" s="218"/>
      <c r="K69" s="205"/>
      <c r="L69" s="205"/>
      <c r="M69" s="133"/>
      <c r="N69" s="18"/>
      <c r="O69" s="1"/>
    </row>
    <row r="70" spans="1:15" ht="21.75" customHeight="1">
      <c r="A70" s="195" t="s">
        <v>132</v>
      </c>
      <c r="B70" s="132" t="s">
        <v>124</v>
      </c>
      <c r="C70" s="20" t="s">
        <v>20</v>
      </c>
      <c r="D70" s="102">
        <v>0</v>
      </c>
      <c r="E70" s="69">
        <v>0</v>
      </c>
      <c r="F70" s="217">
        <v>0</v>
      </c>
      <c r="G70" s="218"/>
      <c r="H70" s="69">
        <v>0</v>
      </c>
      <c r="I70" s="217">
        <v>0</v>
      </c>
      <c r="J70" s="218"/>
      <c r="K70" s="205" t="s">
        <v>62</v>
      </c>
      <c r="L70" s="205"/>
      <c r="M70" s="133"/>
      <c r="N70" s="18"/>
      <c r="O70" s="1"/>
    </row>
    <row r="71" spans="1:15" ht="21.75" customHeight="1">
      <c r="A71" s="196"/>
      <c r="B71" s="133"/>
      <c r="C71" s="100" t="s">
        <v>23</v>
      </c>
      <c r="D71" s="102">
        <v>124</v>
      </c>
      <c r="E71" s="69">
        <v>0</v>
      </c>
      <c r="F71" s="217">
        <v>0</v>
      </c>
      <c r="G71" s="218"/>
      <c r="H71" s="69">
        <f>D71</f>
        <v>124</v>
      </c>
      <c r="I71" s="217">
        <v>0</v>
      </c>
      <c r="J71" s="218"/>
      <c r="K71" s="205"/>
      <c r="L71" s="205"/>
      <c r="M71" s="133"/>
      <c r="N71" s="18"/>
      <c r="O71" s="1"/>
    </row>
    <row r="72" spans="1:15" ht="21.75" customHeight="1">
      <c r="A72" s="197"/>
      <c r="B72" s="134"/>
      <c r="C72" s="86" t="s">
        <v>24</v>
      </c>
      <c r="D72" s="102">
        <v>0</v>
      </c>
      <c r="E72" s="69">
        <v>0</v>
      </c>
      <c r="F72" s="217">
        <v>0</v>
      </c>
      <c r="G72" s="218"/>
      <c r="H72" s="69">
        <v>0</v>
      </c>
      <c r="I72" s="217">
        <v>0</v>
      </c>
      <c r="J72" s="218"/>
      <c r="K72" s="205"/>
      <c r="L72" s="205"/>
      <c r="M72" s="133"/>
      <c r="N72" s="18"/>
      <c r="O72" s="1"/>
    </row>
    <row r="73" spans="1:15" ht="21.75" customHeight="1">
      <c r="A73" s="195" t="s">
        <v>133</v>
      </c>
      <c r="B73" s="132" t="s">
        <v>122</v>
      </c>
      <c r="C73" s="20" t="s">
        <v>20</v>
      </c>
      <c r="D73" s="102">
        <v>0</v>
      </c>
      <c r="E73" s="69">
        <v>0</v>
      </c>
      <c r="F73" s="217">
        <v>0</v>
      </c>
      <c r="G73" s="218"/>
      <c r="H73" s="69">
        <v>0</v>
      </c>
      <c r="I73" s="217">
        <v>0</v>
      </c>
      <c r="J73" s="218"/>
      <c r="K73" s="205" t="s">
        <v>62</v>
      </c>
      <c r="L73" s="205"/>
      <c r="M73" s="133"/>
      <c r="N73" s="18"/>
      <c r="O73" s="1"/>
    </row>
    <row r="74" spans="1:15" ht="21.75" customHeight="1">
      <c r="A74" s="196"/>
      <c r="B74" s="133"/>
      <c r="C74" s="100" t="s">
        <v>23</v>
      </c>
      <c r="D74" s="102">
        <v>320.122</v>
      </c>
      <c r="E74" s="69">
        <v>0</v>
      </c>
      <c r="F74" s="217">
        <v>0</v>
      </c>
      <c r="G74" s="218"/>
      <c r="H74" s="69">
        <f>D74</f>
        <v>320.122</v>
      </c>
      <c r="I74" s="217">
        <v>0</v>
      </c>
      <c r="J74" s="218"/>
      <c r="K74" s="205"/>
      <c r="L74" s="205"/>
      <c r="M74" s="133"/>
      <c r="N74" s="18"/>
      <c r="O74" s="1"/>
    </row>
    <row r="75" spans="1:15" ht="21.75" customHeight="1">
      <c r="A75" s="197"/>
      <c r="B75" s="134"/>
      <c r="C75" s="86" t="s">
        <v>24</v>
      </c>
      <c r="D75" s="102">
        <v>0</v>
      </c>
      <c r="E75" s="69">
        <v>0</v>
      </c>
      <c r="F75" s="217">
        <v>0</v>
      </c>
      <c r="G75" s="218"/>
      <c r="H75" s="69">
        <v>0</v>
      </c>
      <c r="I75" s="217">
        <v>0</v>
      </c>
      <c r="J75" s="218"/>
      <c r="K75" s="205"/>
      <c r="L75" s="205"/>
      <c r="M75" s="133"/>
      <c r="N75" s="18"/>
      <c r="O75" s="1"/>
    </row>
    <row r="76" spans="1:15" ht="24.75" customHeight="1">
      <c r="A76" s="233" t="s">
        <v>134</v>
      </c>
      <c r="B76" s="122" t="s">
        <v>116</v>
      </c>
      <c r="C76" s="20" t="s">
        <v>20</v>
      </c>
      <c r="D76" s="101">
        <v>0</v>
      </c>
      <c r="E76" s="65">
        <v>0</v>
      </c>
      <c r="F76" s="178">
        <v>0</v>
      </c>
      <c r="G76" s="178"/>
      <c r="H76" s="68">
        <v>0</v>
      </c>
      <c r="I76" s="178">
        <v>0</v>
      </c>
      <c r="J76" s="178"/>
      <c r="K76" s="205" t="s">
        <v>17</v>
      </c>
      <c r="L76" s="205"/>
      <c r="M76" s="132" t="s">
        <v>59</v>
      </c>
      <c r="N76" s="17"/>
      <c r="O76" s="1"/>
    </row>
    <row r="77" spans="1:15" ht="24" customHeight="1">
      <c r="A77" s="233"/>
      <c r="B77" s="122"/>
      <c r="C77" s="100" t="s">
        <v>23</v>
      </c>
      <c r="D77" s="65">
        <v>201.378</v>
      </c>
      <c r="E77" s="101">
        <v>0</v>
      </c>
      <c r="F77" s="219">
        <v>0</v>
      </c>
      <c r="G77" s="219"/>
      <c r="H77" s="65">
        <f>D77</f>
        <v>201.378</v>
      </c>
      <c r="I77" s="219">
        <v>0</v>
      </c>
      <c r="J77" s="219"/>
      <c r="K77" s="205"/>
      <c r="L77" s="205"/>
      <c r="M77" s="133"/>
      <c r="N77" s="17"/>
      <c r="O77" s="1"/>
    </row>
    <row r="78" spans="1:15" ht="24" customHeight="1">
      <c r="A78" s="233"/>
      <c r="B78" s="122"/>
      <c r="C78" s="100" t="s">
        <v>24</v>
      </c>
      <c r="D78" s="101">
        <v>0</v>
      </c>
      <c r="E78" s="101">
        <v>0</v>
      </c>
      <c r="F78" s="219">
        <v>0</v>
      </c>
      <c r="G78" s="219"/>
      <c r="H78" s="68">
        <v>0</v>
      </c>
      <c r="I78" s="219">
        <v>0</v>
      </c>
      <c r="J78" s="219"/>
      <c r="K78" s="205"/>
      <c r="L78" s="205"/>
      <c r="M78" s="133"/>
      <c r="N78" s="17"/>
      <c r="O78" s="1"/>
    </row>
    <row r="79" spans="1:15" ht="28.5" customHeight="1">
      <c r="A79" s="233" t="s">
        <v>135</v>
      </c>
      <c r="B79" s="122" t="s">
        <v>118</v>
      </c>
      <c r="C79" s="20" t="s">
        <v>20</v>
      </c>
      <c r="D79" s="101">
        <v>0</v>
      </c>
      <c r="E79" s="101">
        <v>0</v>
      </c>
      <c r="F79" s="219">
        <v>0</v>
      </c>
      <c r="G79" s="219"/>
      <c r="H79" s="68">
        <v>0</v>
      </c>
      <c r="I79" s="219">
        <v>0</v>
      </c>
      <c r="J79" s="219"/>
      <c r="K79" s="205" t="s">
        <v>17</v>
      </c>
      <c r="L79" s="205"/>
      <c r="M79" s="133"/>
      <c r="N79" s="17"/>
      <c r="O79" s="1"/>
    </row>
    <row r="80" spans="1:15" ht="28.5" customHeight="1">
      <c r="A80" s="233"/>
      <c r="B80" s="122"/>
      <c r="C80" s="100" t="s">
        <v>23</v>
      </c>
      <c r="D80" s="65">
        <v>269.325</v>
      </c>
      <c r="E80" s="65">
        <v>0</v>
      </c>
      <c r="F80" s="178">
        <v>0</v>
      </c>
      <c r="G80" s="178"/>
      <c r="H80" s="65">
        <f>D80</f>
        <v>269.325</v>
      </c>
      <c r="I80" s="178">
        <v>0</v>
      </c>
      <c r="J80" s="178"/>
      <c r="K80" s="205"/>
      <c r="L80" s="205"/>
      <c r="M80" s="133"/>
      <c r="N80" s="17"/>
      <c r="O80" s="1"/>
    </row>
    <row r="81" spans="1:15" ht="28.5" customHeight="1">
      <c r="A81" s="233"/>
      <c r="B81" s="122"/>
      <c r="C81" s="100" t="s">
        <v>24</v>
      </c>
      <c r="D81" s="101">
        <v>0</v>
      </c>
      <c r="E81" s="101">
        <v>0</v>
      </c>
      <c r="F81" s="219">
        <v>0</v>
      </c>
      <c r="G81" s="219"/>
      <c r="H81" s="68">
        <v>0</v>
      </c>
      <c r="I81" s="178">
        <v>0</v>
      </c>
      <c r="J81" s="178"/>
      <c r="K81" s="205"/>
      <c r="L81" s="205"/>
      <c r="M81" s="133"/>
      <c r="N81" s="18"/>
      <c r="O81" s="1"/>
    </row>
    <row r="82" spans="1:15" ht="33" customHeight="1">
      <c r="A82" s="195" t="s">
        <v>136</v>
      </c>
      <c r="B82" s="122" t="s">
        <v>170</v>
      </c>
      <c r="C82" s="20" t="s">
        <v>20</v>
      </c>
      <c r="D82" s="65">
        <v>0</v>
      </c>
      <c r="E82" s="65">
        <v>0</v>
      </c>
      <c r="F82" s="178">
        <v>0</v>
      </c>
      <c r="G82" s="178"/>
      <c r="H82" s="65">
        <f>D82</f>
        <v>0</v>
      </c>
      <c r="I82" s="178">
        <v>0</v>
      </c>
      <c r="J82" s="178"/>
      <c r="K82" s="205" t="s">
        <v>62</v>
      </c>
      <c r="L82" s="205"/>
      <c r="M82" s="133"/>
      <c r="N82" s="18"/>
      <c r="O82" s="1"/>
    </row>
    <row r="83" spans="1:15" ht="31.5" customHeight="1">
      <c r="A83" s="196"/>
      <c r="B83" s="222"/>
      <c r="C83" s="15" t="s">
        <v>23</v>
      </c>
      <c r="D83" s="68">
        <v>0</v>
      </c>
      <c r="E83" s="68">
        <v>0</v>
      </c>
      <c r="F83" s="219">
        <v>0</v>
      </c>
      <c r="G83" s="219"/>
      <c r="H83" s="68">
        <v>0</v>
      </c>
      <c r="I83" s="219">
        <v>0</v>
      </c>
      <c r="J83" s="219"/>
      <c r="K83" s="205"/>
      <c r="L83" s="205"/>
      <c r="M83" s="133"/>
      <c r="N83" s="18"/>
      <c r="O83" s="1"/>
    </row>
    <row r="84" spans="1:15" ht="31.5" customHeight="1">
      <c r="A84" s="197"/>
      <c r="B84" s="222"/>
      <c r="C84" s="15" t="s">
        <v>24</v>
      </c>
      <c r="D84" s="68">
        <v>516.32989</v>
      </c>
      <c r="E84" s="68">
        <v>0</v>
      </c>
      <c r="F84" s="219">
        <v>0</v>
      </c>
      <c r="G84" s="219"/>
      <c r="H84" s="68">
        <f>D84</f>
        <v>516.32989</v>
      </c>
      <c r="I84" s="219">
        <v>0</v>
      </c>
      <c r="J84" s="219"/>
      <c r="K84" s="205"/>
      <c r="L84" s="205"/>
      <c r="M84" s="133"/>
      <c r="N84" s="18"/>
      <c r="O84" s="1"/>
    </row>
    <row r="85" spans="1:15" ht="24" customHeight="1">
      <c r="A85" s="233" t="s">
        <v>149</v>
      </c>
      <c r="B85" s="122" t="s">
        <v>153</v>
      </c>
      <c r="C85" s="20" t="s">
        <v>20</v>
      </c>
      <c r="D85" s="101">
        <v>0</v>
      </c>
      <c r="E85" s="101">
        <v>0</v>
      </c>
      <c r="F85" s="219">
        <v>0</v>
      </c>
      <c r="G85" s="219"/>
      <c r="H85" s="68">
        <v>0</v>
      </c>
      <c r="I85" s="219">
        <v>0</v>
      </c>
      <c r="J85" s="219"/>
      <c r="K85" s="205" t="s">
        <v>17</v>
      </c>
      <c r="L85" s="205"/>
      <c r="M85" s="133" t="s">
        <v>59</v>
      </c>
      <c r="N85" s="18"/>
      <c r="O85" s="1"/>
    </row>
    <row r="86" spans="1:15" ht="24" customHeight="1">
      <c r="A86" s="233"/>
      <c r="B86" s="122"/>
      <c r="C86" s="100" t="s">
        <v>23</v>
      </c>
      <c r="D86" s="65">
        <v>0</v>
      </c>
      <c r="E86" s="65">
        <v>0</v>
      </c>
      <c r="F86" s="178">
        <v>0</v>
      </c>
      <c r="G86" s="178"/>
      <c r="H86" s="65">
        <f>D86</f>
        <v>0</v>
      </c>
      <c r="I86" s="178">
        <v>0</v>
      </c>
      <c r="J86" s="178"/>
      <c r="K86" s="205"/>
      <c r="L86" s="205"/>
      <c r="M86" s="133"/>
      <c r="N86" s="18"/>
      <c r="O86" s="1"/>
    </row>
    <row r="87" spans="1:15" ht="24" customHeight="1">
      <c r="A87" s="233"/>
      <c r="B87" s="122"/>
      <c r="C87" s="100" t="s">
        <v>24</v>
      </c>
      <c r="D87" s="101">
        <v>50.26507</v>
      </c>
      <c r="E87" s="101">
        <v>0</v>
      </c>
      <c r="F87" s="219">
        <v>0</v>
      </c>
      <c r="G87" s="219"/>
      <c r="H87" s="68">
        <f>D87</f>
        <v>50.26507</v>
      </c>
      <c r="I87" s="178">
        <v>0</v>
      </c>
      <c r="J87" s="178"/>
      <c r="K87" s="205"/>
      <c r="L87" s="205"/>
      <c r="M87" s="133"/>
      <c r="N87" s="18"/>
      <c r="O87" s="1"/>
    </row>
    <row r="88" spans="1:15" ht="24" customHeight="1">
      <c r="A88" s="195" t="s">
        <v>150</v>
      </c>
      <c r="B88" s="132" t="s">
        <v>157</v>
      </c>
      <c r="C88" s="20" t="s">
        <v>20</v>
      </c>
      <c r="D88" s="101">
        <v>0</v>
      </c>
      <c r="E88" s="101">
        <v>0</v>
      </c>
      <c r="F88" s="217">
        <v>0</v>
      </c>
      <c r="G88" s="218"/>
      <c r="H88" s="68">
        <v>0</v>
      </c>
      <c r="I88" s="124">
        <v>0</v>
      </c>
      <c r="J88" s="125"/>
      <c r="K88" s="205" t="s">
        <v>17</v>
      </c>
      <c r="L88" s="205"/>
      <c r="M88" s="133"/>
      <c r="N88" s="18"/>
      <c r="O88" s="1"/>
    </row>
    <row r="89" spans="1:15" ht="24" customHeight="1">
      <c r="A89" s="196"/>
      <c r="B89" s="133"/>
      <c r="C89" s="100" t="s">
        <v>23</v>
      </c>
      <c r="D89" s="101">
        <v>0</v>
      </c>
      <c r="E89" s="101">
        <v>0</v>
      </c>
      <c r="F89" s="217">
        <v>0</v>
      </c>
      <c r="G89" s="218"/>
      <c r="H89" s="68">
        <v>0</v>
      </c>
      <c r="I89" s="124">
        <v>0</v>
      </c>
      <c r="J89" s="125"/>
      <c r="K89" s="205"/>
      <c r="L89" s="205"/>
      <c r="M89" s="133"/>
      <c r="N89" s="18"/>
      <c r="O89" s="1"/>
    </row>
    <row r="90" spans="1:15" ht="24" customHeight="1">
      <c r="A90" s="197"/>
      <c r="B90" s="134"/>
      <c r="C90" s="100" t="s">
        <v>24</v>
      </c>
      <c r="D90" s="101">
        <v>150.062</v>
      </c>
      <c r="E90" s="101">
        <v>0</v>
      </c>
      <c r="F90" s="217">
        <v>0</v>
      </c>
      <c r="G90" s="218"/>
      <c r="H90" s="68">
        <f>D90</f>
        <v>150.062</v>
      </c>
      <c r="I90" s="124">
        <v>0</v>
      </c>
      <c r="J90" s="125"/>
      <c r="K90" s="205"/>
      <c r="L90" s="205"/>
      <c r="M90" s="133"/>
      <c r="N90" s="18"/>
      <c r="O90" s="1"/>
    </row>
    <row r="91" spans="1:15" ht="24" customHeight="1">
      <c r="A91" s="233" t="s">
        <v>151</v>
      </c>
      <c r="B91" s="122" t="s">
        <v>160</v>
      </c>
      <c r="C91" s="20" t="s">
        <v>20</v>
      </c>
      <c r="D91" s="101">
        <v>0</v>
      </c>
      <c r="E91" s="101">
        <v>0</v>
      </c>
      <c r="F91" s="245">
        <v>0</v>
      </c>
      <c r="G91" s="246"/>
      <c r="H91" s="68">
        <v>0</v>
      </c>
      <c r="I91" s="124">
        <v>0</v>
      </c>
      <c r="J91" s="125"/>
      <c r="K91" s="205" t="s">
        <v>17</v>
      </c>
      <c r="L91" s="205"/>
      <c r="M91" s="133"/>
      <c r="N91" s="18"/>
      <c r="O91" s="1"/>
    </row>
    <row r="92" spans="1:15" ht="24" customHeight="1">
      <c r="A92" s="233"/>
      <c r="B92" s="122"/>
      <c r="C92" s="100" t="s">
        <v>23</v>
      </c>
      <c r="D92" s="101">
        <v>0</v>
      </c>
      <c r="E92" s="101">
        <v>0</v>
      </c>
      <c r="F92" s="245">
        <v>0</v>
      </c>
      <c r="G92" s="246"/>
      <c r="H92" s="68">
        <v>0</v>
      </c>
      <c r="I92" s="124">
        <v>0</v>
      </c>
      <c r="J92" s="125"/>
      <c r="K92" s="205"/>
      <c r="L92" s="205"/>
      <c r="M92" s="133"/>
      <c r="N92" s="18"/>
      <c r="O92" s="1"/>
    </row>
    <row r="93" spans="1:15" ht="24" customHeight="1">
      <c r="A93" s="233"/>
      <c r="B93" s="122"/>
      <c r="C93" s="100" t="s">
        <v>24</v>
      </c>
      <c r="D93" s="101">
        <v>154.5</v>
      </c>
      <c r="E93" s="101">
        <v>0</v>
      </c>
      <c r="F93" s="245">
        <v>0</v>
      </c>
      <c r="G93" s="246"/>
      <c r="H93" s="68">
        <f>D93</f>
        <v>154.5</v>
      </c>
      <c r="I93" s="124">
        <v>0</v>
      </c>
      <c r="J93" s="125"/>
      <c r="K93" s="205"/>
      <c r="L93" s="205"/>
      <c r="M93" s="133"/>
      <c r="N93" s="18"/>
      <c r="O93" s="1"/>
    </row>
    <row r="94" spans="1:15" ht="24" customHeight="1">
      <c r="A94" s="195" t="s">
        <v>154</v>
      </c>
      <c r="B94" s="132" t="s">
        <v>161</v>
      </c>
      <c r="C94" s="20" t="s">
        <v>20</v>
      </c>
      <c r="D94" s="101">
        <v>0</v>
      </c>
      <c r="E94" s="101">
        <v>0</v>
      </c>
      <c r="F94" s="217">
        <v>0</v>
      </c>
      <c r="G94" s="218"/>
      <c r="H94" s="68">
        <v>0</v>
      </c>
      <c r="I94" s="124">
        <v>0</v>
      </c>
      <c r="J94" s="125"/>
      <c r="K94" s="205" t="s">
        <v>17</v>
      </c>
      <c r="L94" s="205"/>
      <c r="M94" s="133"/>
      <c r="N94" s="18"/>
      <c r="O94" s="1"/>
    </row>
    <row r="95" spans="1:15" ht="24" customHeight="1">
      <c r="A95" s="196"/>
      <c r="B95" s="133"/>
      <c r="C95" s="100" t="s">
        <v>23</v>
      </c>
      <c r="D95" s="101">
        <v>0</v>
      </c>
      <c r="E95" s="101">
        <v>0</v>
      </c>
      <c r="F95" s="217">
        <v>0</v>
      </c>
      <c r="G95" s="218"/>
      <c r="H95" s="68">
        <v>0</v>
      </c>
      <c r="I95" s="124">
        <v>0</v>
      </c>
      <c r="J95" s="125"/>
      <c r="K95" s="205"/>
      <c r="L95" s="205"/>
      <c r="M95" s="133"/>
      <c r="N95" s="18"/>
      <c r="O95" s="1"/>
    </row>
    <row r="96" spans="1:15" ht="24" customHeight="1">
      <c r="A96" s="197"/>
      <c r="B96" s="134"/>
      <c r="C96" s="100" t="s">
        <v>24</v>
      </c>
      <c r="D96" s="101">
        <v>370</v>
      </c>
      <c r="E96" s="101">
        <v>0</v>
      </c>
      <c r="F96" s="217">
        <v>0</v>
      </c>
      <c r="G96" s="218"/>
      <c r="H96" s="68">
        <f>D96</f>
        <v>370</v>
      </c>
      <c r="I96" s="124">
        <v>0</v>
      </c>
      <c r="J96" s="125"/>
      <c r="K96" s="205"/>
      <c r="L96" s="205"/>
      <c r="M96" s="133"/>
      <c r="N96" s="18"/>
      <c r="O96" s="1"/>
    </row>
    <row r="97" spans="1:15" ht="24" customHeight="1">
      <c r="A97" s="195" t="s">
        <v>156</v>
      </c>
      <c r="B97" s="132" t="s">
        <v>162</v>
      </c>
      <c r="C97" s="20" t="s">
        <v>20</v>
      </c>
      <c r="D97" s="101">
        <v>0</v>
      </c>
      <c r="E97" s="101">
        <v>0</v>
      </c>
      <c r="F97" s="217">
        <v>0</v>
      </c>
      <c r="G97" s="218"/>
      <c r="H97" s="68">
        <v>0</v>
      </c>
      <c r="I97" s="124">
        <v>0</v>
      </c>
      <c r="J97" s="125"/>
      <c r="K97" s="205" t="s">
        <v>17</v>
      </c>
      <c r="L97" s="205"/>
      <c r="M97" s="133"/>
      <c r="N97" s="18"/>
      <c r="O97" s="1"/>
    </row>
    <row r="98" spans="1:15" ht="24" customHeight="1">
      <c r="A98" s="196"/>
      <c r="B98" s="133"/>
      <c r="C98" s="100" t="s">
        <v>23</v>
      </c>
      <c r="D98" s="101">
        <v>0</v>
      </c>
      <c r="E98" s="101">
        <v>0</v>
      </c>
      <c r="F98" s="217">
        <v>0</v>
      </c>
      <c r="G98" s="218"/>
      <c r="H98" s="68">
        <v>0</v>
      </c>
      <c r="I98" s="124">
        <v>0</v>
      </c>
      <c r="J98" s="125"/>
      <c r="K98" s="205"/>
      <c r="L98" s="205"/>
      <c r="M98" s="133"/>
      <c r="N98" s="18"/>
      <c r="O98" s="1"/>
    </row>
    <row r="99" spans="1:15" ht="24" customHeight="1">
      <c r="A99" s="197"/>
      <c r="B99" s="134"/>
      <c r="C99" s="100" t="s">
        <v>24</v>
      </c>
      <c r="D99" s="101">
        <v>769.88758</v>
      </c>
      <c r="E99" s="101">
        <v>0</v>
      </c>
      <c r="F99" s="217">
        <v>0</v>
      </c>
      <c r="G99" s="218"/>
      <c r="H99" s="68">
        <f>D99</f>
        <v>769.88758</v>
      </c>
      <c r="I99" s="124">
        <v>0</v>
      </c>
      <c r="J99" s="125"/>
      <c r="K99" s="205"/>
      <c r="L99" s="205"/>
      <c r="M99" s="133"/>
      <c r="N99" s="18"/>
      <c r="O99" s="1"/>
    </row>
    <row r="100" spans="1:15" ht="24" customHeight="1">
      <c r="A100" s="195" t="s">
        <v>159</v>
      </c>
      <c r="B100" s="132" t="s">
        <v>164</v>
      </c>
      <c r="C100" s="20" t="s">
        <v>20</v>
      </c>
      <c r="D100" s="101">
        <v>0</v>
      </c>
      <c r="E100" s="101">
        <v>0</v>
      </c>
      <c r="F100" s="217">
        <v>0</v>
      </c>
      <c r="G100" s="218"/>
      <c r="H100" s="68">
        <v>0</v>
      </c>
      <c r="I100" s="124">
        <v>0</v>
      </c>
      <c r="J100" s="125"/>
      <c r="K100" s="205" t="s">
        <v>17</v>
      </c>
      <c r="L100" s="205"/>
      <c r="M100" s="133"/>
      <c r="N100" s="18"/>
      <c r="O100" s="1"/>
    </row>
    <row r="101" spans="1:15" ht="24" customHeight="1">
      <c r="A101" s="196"/>
      <c r="B101" s="133"/>
      <c r="C101" s="100" t="s">
        <v>23</v>
      </c>
      <c r="D101" s="101">
        <v>0</v>
      </c>
      <c r="E101" s="101">
        <v>0</v>
      </c>
      <c r="F101" s="217">
        <v>0</v>
      </c>
      <c r="G101" s="218"/>
      <c r="H101" s="68">
        <v>0</v>
      </c>
      <c r="I101" s="124">
        <v>0</v>
      </c>
      <c r="J101" s="125"/>
      <c r="K101" s="205"/>
      <c r="L101" s="205"/>
      <c r="M101" s="133"/>
      <c r="N101" s="18"/>
      <c r="O101" s="1"/>
    </row>
    <row r="102" spans="1:15" ht="24" customHeight="1">
      <c r="A102" s="197"/>
      <c r="B102" s="134"/>
      <c r="C102" s="100" t="s">
        <v>24</v>
      </c>
      <c r="D102" s="101">
        <v>199.442</v>
      </c>
      <c r="E102" s="101">
        <v>0</v>
      </c>
      <c r="F102" s="217">
        <v>0</v>
      </c>
      <c r="G102" s="218"/>
      <c r="H102" s="68">
        <f>D102</f>
        <v>199.442</v>
      </c>
      <c r="I102" s="124">
        <v>0</v>
      </c>
      <c r="J102" s="125"/>
      <c r="K102" s="205"/>
      <c r="L102" s="205"/>
      <c r="M102" s="134"/>
      <c r="N102" s="18"/>
      <c r="O102" s="1"/>
    </row>
    <row r="103" spans="1:15" ht="24" customHeight="1">
      <c r="A103" s="195" t="s">
        <v>177</v>
      </c>
      <c r="B103" s="132" t="s">
        <v>179</v>
      </c>
      <c r="C103" s="20" t="s">
        <v>20</v>
      </c>
      <c r="D103" s="101">
        <v>0</v>
      </c>
      <c r="E103" s="101">
        <v>0</v>
      </c>
      <c r="F103" s="217">
        <v>0</v>
      </c>
      <c r="G103" s="218"/>
      <c r="H103" s="68">
        <v>0</v>
      </c>
      <c r="I103" s="124">
        <v>0</v>
      </c>
      <c r="J103" s="125"/>
      <c r="K103" s="205" t="s">
        <v>17</v>
      </c>
      <c r="L103" s="205"/>
      <c r="M103" s="108"/>
      <c r="N103" s="18"/>
      <c r="O103" s="1"/>
    </row>
    <row r="104" spans="1:15" ht="24" customHeight="1">
      <c r="A104" s="196"/>
      <c r="B104" s="133"/>
      <c r="C104" s="100" t="s">
        <v>23</v>
      </c>
      <c r="D104" s="101">
        <v>0</v>
      </c>
      <c r="E104" s="101">
        <v>0</v>
      </c>
      <c r="F104" s="217">
        <v>0</v>
      </c>
      <c r="G104" s="218"/>
      <c r="H104" s="68">
        <v>0</v>
      </c>
      <c r="I104" s="124">
        <v>0</v>
      </c>
      <c r="J104" s="125"/>
      <c r="K104" s="205"/>
      <c r="L104" s="205"/>
      <c r="M104" s="108"/>
      <c r="N104" s="18"/>
      <c r="O104" s="1"/>
    </row>
    <row r="105" spans="1:15" ht="24" customHeight="1">
      <c r="A105" s="197"/>
      <c r="B105" s="134"/>
      <c r="C105" s="100" t="s">
        <v>24</v>
      </c>
      <c r="D105" s="101">
        <v>80</v>
      </c>
      <c r="E105" s="101">
        <v>0</v>
      </c>
      <c r="F105" s="217">
        <v>0</v>
      </c>
      <c r="G105" s="218"/>
      <c r="H105" s="68">
        <f>D105</f>
        <v>80</v>
      </c>
      <c r="I105" s="124">
        <v>0</v>
      </c>
      <c r="J105" s="125"/>
      <c r="K105" s="205"/>
      <c r="L105" s="205"/>
      <c r="M105" s="108"/>
      <c r="N105" s="18"/>
      <c r="O105" s="1"/>
    </row>
    <row r="106" spans="1:15" ht="17.25" customHeight="1">
      <c r="A106" s="195"/>
      <c r="B106" s="170" t="s">
        <v>12</v>
      </c>
      <c r="C106" s="119" t="s">
        <v>20</v>
      </c>
      <c r="D106" s="70">
        <f>D16+D25+D28+D58+D61+D76+D79</f>
        <v>11417.63842</v>
      </c>
      <c r="E106" s="68">
        <v>0</v>
      </c>
      <c r="F106" s="217">
        <v>0</v>
      </c>
      <c r="G106" s="218"/>
      <c r="H106" s="70">
        <f>D106</f>
        <v>11417.63842</v>
      </c>
      <c r="I106" s="124">
        <v>0</v>
      </c>
      <c r="J106" s="125"/>
      <c r="K106" s="220" t="s">
        <v>17</v>
      </c>
      <c r="L106" s="221"/>
      <c r="M106" s="132"/>
      <c r="N106" s="18"/>
      <c r="O106" s="1"/>
    </row>
    <row r="107" spans="1:15" ht="17.25" customHeight="1">
      <c r="A107" s="196"/>
      <c r="B107" s="171"/>
      <c r="C107" s="240"/>
      <c r="D107" s="70">
        <f>D31+D34+D37+D40+D43+D46+D49+D52+D55+D64+D67+D70+D73</f>
        <v>2229.64678</v>
      </c>
      <c r="E107" s="70">
        <v>0</v>
      </c>
      <c r="F107" s="216">
        <v>0</v>
      </c>
      <c r="G107" s="216"/>
      <c r="H107" s="70">
        <f>D107</f>
        <v>2229.64678</v>
      </c>
      <c r="I107" s="175">
        <v>0</v>
      </c>
      <c r="J107" s="175"/>
      <c r="K107" s="205" t="s">
        <v>16</v>
      </c>
      <c r="L107" s="205"/>
      <c r="M107" s="133"/>
      <c r="N107" s="18"/>
      <c r="O107" s="1"/>
    </row>
    <row r="108" spans="1:15" ht="17.25" customHeight="1">
      <c r="A108" s="196"/>
      <c r="B108" s="171"/>
      <c r="C108" s="91" t="s">
        <v>110</v>
      </c>
      <c r="D108" s="70">
        <f>D106+D107</f>
        <v>13647.285199999998</v>
      </c>
      <c r="E108" s="70">
        <v>0</v>
      </c>
      <c r="F108" s="225">
        <v>0</v>
      </c>
      <c r="G108" s="226"/>
      <c r="H108" s="70">
        <f>H106+H107</f>
        <v>13647.285199999998</v>
      </c>
      <c r="I108" s="173">
        <v>0</v>
      </c>
      <c r="J108" s="174"/>
      <c r="K108" s="92"/>
      <c r="L108" s="93"/>
      <c r="M108" s="133"/>
      <c r="N108" s="18"/>
      <c r="O108" s="1"/>
    </row>
    <row r="109" spans="1:15" ht="17.25" customHeight="1">
      <c r="A109" s="196"/>
      <c r="B109" s="171"/>
      <c r="C109" s="241" t="s">
        <v>23</v>
      </c>
      <c r="D109" s="70">
        <f>D17+D26+D29+D59+D62+D77+D80</f>
        <v>11810.693930000001</v>
      </c>
      <c r="E109" s="70">
        <v>0</v>
      </c>
      <c r="F109" s="216">
        <v>0</v>
      </c>
      <c r="G109" s="216"/>
      <c r="H109" s="70">
        <f>D109</f>
        <v>11810.693930000001</v>
      </c>
      <c r="I109" s="175">
        <v>0</v>
      </c>
      <c r="J109" s="175"/>
      <c r="K109" s="220" t="s">
        <v>17</v>
      </c>
      <c r="L109" s="221"/>
      <c r="M109" s="133"/>
      <c r="N109" s="18"/>
      <c r="O109" s="1"/>
    </row>
    <row r="110" spans="1:15" ht="17.25" customHeight="1">
      <c r="A110" s="196"/>
      <c r="B110" s="171"/>
      <c r="C110" s="242"/>
      <c r="D110" s="70">
        <f>D32++D35+D38+D41+D44+D47+D50+D53+D56+D65+D68+D71+D74</f>
        <v>775.25</v>
      </c>
      <c r="E110" s="70">
        <v>0</v>
      </c>
      <c r="F110" s="216">
        <v>0</v>
      </c>
      <c r="G110" s="216"/>
      <c r="H110" s="70">
        <f>D110</f>
        <v>775.25</v>
      </c>
      <c r="I110" s="175">
        <v>0</v>
      </c>
      <c r="J110" s="175"/>
      <c r="K110" s="205" t="s">
        <v>16</v>
      </c>
      <c r="L110" s="205"/>
      <c r="M110" s="133"/>
      <c r="N110" s="18"/>
      <c r="O110" s="1"/>
    </row>
    <row r="111" spans="1:15" ht="17.25" customHeight="1">
      <c r="A111" s="196"/>
      <c r="B111" s="171"/>
      <c r="C111" s="91" t="s">
        <v>112</v>
      </c>
      <c r="D111" s="70">
        <f>D109+D110</f>
        <v>12585.943930000001</v>
      </c>
      <c r="E111" s="70">
        <v>0</v>
      </c>
      <c r="F111" s="225">
        <v>0</v>
      </c>
      <c r="G111" s="226"/>
      <c r="H111" s="70">
        <f>H109+H110</f>
        <v>12585.943930000001</v>
      </c>
      <c r="I111" s="173">
        <v>0</v>
      </c>
      <c r="J111" s="174"/>
      <c r="K111" s="92"/>
      <c r="L111" s="93"/>
      <c r="M111" s="133"/>
      <c r="N111" s="18"/>
      <c r="O111" s="1"/>
    </row>
    <row r="112" spans="1:15" ht="17.25" customHeight="1">
      <c r="A112" s="196"/>
      <c r="B112" s="171"/>
      <c r="C112" s="119" t="s">
        <v>24</v>
      </c>
      <c r="D112" s="70">
        <f>D18+D27+D30+D87+D90+D93+D96+D99+D102+D105</f>
        <v>13912.155190000001</v>
      </c>
      <c r="E112" s="70">
        <v>0</v>
      </c>
      <c r="F112" s="216">
        <v>0</v>
      </c>
      <c r="G112" s="216"/>
      <c r="H112" s="70">
        <f>D112</f>
        <v>13912.155190000001</v>
      </c>
      <c r="I112" s="216">
        <v>0</v>
      </c>
      <c r="J112" s="216"/>
      <c r="K112" s="220" t="s">
        <v>17</v>
      </c>
      <c r="L112" s="221"/>
      <c r="M112" s="133"/>
      <c r="N112" s="18"/>
      <c r="O112" s="1"/>
    </row>
    <row r="113" spans="1:15" ht="17.25" customHeight="1">
      <c r="A113" s="196"/>
      <c r="B113" s="171"/>
      <c r="C113" s="240"/>
      <c r="D113" s="70">
        <f>D84</f>
        <v>516.32989</v>
      </c>
      <c r="E113" s="70">
        <v>0</v>
      </c>
      <c r="F113" s="216">
        <v>0</v>
      </c>
      <c r="G113" s="216"/>
      <c r="H113" s="70">
        <f>H84</f>
        <v>516.32989</v>
      </c>
      <c r="I113" s="216">
        <v>0</v>
      </c>
      <c r="J113" s="216"/>
      <c r="K113" s="205" t="s">
        <v>16</v>
      </c>
      <c r="L113" s="205"/>
      <c r="M113" s="133"/>
      <c r="N113" s="18"/>
      <c r="O113" s="1"/>
    </row>
    <row r="114" spans="1:15" ht="17.25" customHeight="1">
      <c r="A114" s="196"/>
      <c r="B114" s="171"/>
      <c r="C114" s="40" t="s">
        <v>152</v>
      </c>
      <c r="D114" s="70">
        <f>D112+D113</f>
        <v>14428.485080000002</v>
      </c>
      <c r="E114" s="70">
        <v>0</v>
      </c>
      <c r="F114" s="216">
        <v>0</v>
      </c>
      <c r="G114" s="216"/>
      <c r="H114" s="70">
        <f>D114</f>
        <v>14428.485080000002</v>
      </c>
      <c r="I114" s="175">
        <v>0</v>
      </c>
      <c r="J114" s="175"/>
      <c r="K114" s="223"/>
      <c r="L114" s="224"/>
      <c r="M114" s="133"/>
      <c r="N114" s="18"/>
      <c r="O114" s="1"/>
    </row>
    <row r="115" spans="1:13" ht="18.75" customHeight="1">
      <c r="A115" s="197"/>
      <c r="B115" s="172"/>
      <c r="C115" s="49" t="s">
        <v>78</v>
      </c>
      <c r="D115" s="72">
        <f>D108+D111+D114</f>
        <v>40661.714210000006</v>
      </c>
      <c r="E115" s="72">
        <v>0</v>
      </c>
      <c r="F115" s="227">
        <v>0</v>
      </c>
      <c r="G115" s="228"/>
      <c r="H115" s="72">
        <f>D115</f>
        <v>40661.714210000006</v>
      </c>
      <c r="I115" s="227">
        <v>0</v>
      </c>
      <c r="J115" s="228"/>
      <c r="K115" s="220"/>
      <c r="L115" s="221"/>
      <c r="M115" s="134"/>
    </row>
    <row r="116" spans="1:13" ht="18.75" customHeight="1">
      <c r="A116" s="47"/>
      <c r="B116" s="45"/>
      <c r="C116" s="50"/>
      <c r="D116" s="51"/>
      <c r="E116" s="51"/>
      <c r="F116" s="51"/>
      <c r="G116" s="51"/>
      <c r="H116" s="51"/>
      <c r="I116" s="51"/>
      <c r="J116" s="51"/>
      <c r="K116" s="42"/>
      <c r="L116" s="42"/>
      <c r="M116" s="106"/>
    </row>
    <row r="117" spans="1:13" ht="20.25" customHeight="1">
      <c r="A117" s="38"/>
      <c r="B117" s="176"/>
      <c r="C117" s="176"/>
      <c r="D117" s="176"/>
      <c r="E117" s="176"/>
      <c r="F117" s="33"/>
      <c r="G117" s="176"/>
      <c r="H117" s="176"/>
      <c r="I117" s="33"/>
      <c r="J117" s="33"/>
      <c r="M117" s="107"/>
    </row>
    <row r="118" spans="1:10" ht="19.5" customHeight="1">
      <c r="A118" s="38"/>
      <c r="B118" s="33"/>
      <c r="C118" s="33"/>
      <c r="D118" s="33"/>
      <c r="E118" s="33"/>
      <c r="F118" s="33"/>
      <c r="G118" s="63"/>
      <c r="H118" s="63"/>
      <c r="I118" s="33"/>
      <c r="J118" s="33"/>
    </row>
    <row r="119" spans="1:10" ht="18" customHeight="1">
      <c r="A119" s="38"/>
      <c r="B119" s="176"/>
      <c r="C119" s="176"/>
      <c r="D119" s="176"/>
      <c r="E119" s="33"/>
      <c r="F119" s="33"/>
      <c r="G119" s="176"/>
      <c r="H119" s="176"/>
      <c r="I119" s="33"/>
      <c r="J119" s="33"/>
    </row>
    <row r="120" spans="1:10" ht="18" customHeight="1">
      <c r="A120" s="38"/>
      <c r="B120" s="229"/>
      <c r="C120" s="229"/>
      <c r="D120" s="229"/>
      <c r="E120" s="229"/>
      <c r="F120" s="229"/>
      <c r="G120" s="229"/>
      <c r="H120" s="229"/>
      <c r="I120" s="229"/>
      <c r="J120" s="229"/>
    </row>
    <row r="121" spans="1:10" ht="13.5" customHeight="1">
      <c r="A121" s="38"/>
      <c r="B121" s="176"/>
      <c r="C121" s="176"/>
      <c r="D121" s="176"/>
      <c r="E121" s="33"/>
      <c r="F121" s="33"/>
      <c r="G121" s="176"/>
      <c r="H121" s="176"/>
      <c r="I121" s="33"/>
      <c r="J121" s="33"/>
    </row>
    <row r="122" spans="1:10" ht="18.75" customHeight="1">
      <c r="A122" s="38"/>
      <c r="B122" s="33"/>
      <c r="C122" s="33"/>
      <c r="D122" s="36"/>
      <c r="E122" s="36"/>
      <c r="F122" s="36"/>
      <c r="G122" s="36"/>
      <c r="H122" s="36"/>
      <c r="I122" s="33"/>
      <c r="J122" s="33"/>
    </row>
    <row r="123" spans="1:10" ht="16.5" customHeight="1">
      <c r="A123" s="38"/>
      <c r="B123" s="64"/>
      <c r="C123" s="64"/>
      <c r="D123" s="64"/>
      <c r="E123" s="64"/>
      <c r="F123" s="64"/>
      <c r="G123" s="230"/>
      <c r="H123" s="230"/>
      <c r="I123" s="64"/>
      <c r="J123" s="64"/>
    </row>
    <row r="124" ht="21.75" customHeight="1">
      <c r="A124" s="38"/>
    </row>
    <row r="125" spans="1:10" ht="18" customHeight="1">
      <c r="A125" s="38"/>
      <c r="B125" s="33"/>
      <c r="C125" s="33"/>
      <c r="D125" s="33"/>
      <c r="E125" s="33"/>
      <c r="F125" s="33"/>
      <c r="G125" s="176"/>
      <c r="H125" s="176"/>
      <c r="I125" s="33"/>
      <c r="J125" s="33"/>
    </row>
    <row r="126" spans="1:10" ht="15">
      <c r="A126" s="38"/>
      <c r="B126" s="16"/>
      <c r="C126" s="38"/>
      <c r="D126" s="38"/>
      <c r="E126" s="38"/>
      <c r="F126" s="38"/>
      <c r="G126" s="38"/>
      <c r="H126" s="38"/>
      <c r="I126" s="38"/>
      <c r="J126" s="38"/>
    </row>
  </sheetData>
  <sheetProtection/>
  <mergeCells count="341">
    <mergeCell ref="I103:J103"/>
    <mergeCell ref="I104:J104"/>
    <mergeCell ref="I105:J105"/>
    <mergeCell ref="K103:L105"/>
    <mergeCell ref="A103:A105"/>
    <mergeCell ref="B103:B105"/>
    <mergeCell ref="F103:G103"/>
    <mergeCell ref="F104:G104"/>
    <mergeCell ref="F105:G105"/>
    <mergeCell ref="A97:A99"/>
    <mergeCell ref="B97:B99"/>
    <mergeCell ref="I96:J96"/>
    <mergeCell ref="A100:A102"/>
    <mergeCell ref="B100:B102"/>
    <mergeCell ref="F100:G100"/>
    <mergeCell ref="F101:G101"/>
    <mergeCell ref="F102:G102"/>
    <mergeCell ref="I100:J100"/>
    <mergeCell ref="K88:L90"/>
    <mergeCell ref="K91:L93"/>
    <mergeCell ref="I101:J101"/>
    <mergeCell ref="I102:J102"/>
    <mergeCell ref="I92:J92"/>
    <mergeCell ref="I93:J93"/>
    <mergeCell ref="I94:J94"/>
    <mergeCell ref="I95:J95"/>
    <mergeCell ref="K100:L102"/>
    <mergeCell ref="K94:L96"/>
    <mergeCell ref="F94:G94"/>
    <mergeCell ref="F95:G95"/>
    <mergeCell ref="F96:G96"/>
    <mergeCell ref="I91:J91"/>
    <mergeCell ref="F93:G93"/>
    <mergeCell ref="B91:B93"/>
    <mergeCell ref="A91:A93"/>
    <mergeCell ref="A94:A96"/>
    <mergeCell ref="B94:B96"/>
    <mergeCell ref="I86:J86"/>
    <mergeCell ref="F87:G87"/>
    <mergeCell ref="I87:J87"/>
    <mergeCell ref="I88:J88"/>
    <mergeCell ref="I89:J89"/>
    <mergeCell ref="I90:J90"/>
    <mergeCell ref="F91:G91"/>
    <mergeCell ref="F92:G92"/>
    <mergeCell ref="B88:B90"/>
    <mergeCell ref="F88:G88"/>
    <mergeCell ref="F89:G89"/>
    <mergeCell ref="F90:G90"/>
    <mergeCell ref="F72:G72"/>
    <mergeCell ref="A76:A78"/>
    <mergeCell ref="B76:B78"/>
    <mergeCell ref="A73:A75"/>
    <mergeCell ref="F78:G78"/>
    <mergeCell ref="B73:B75"/>
    <mergeCell ref="B70:B72"/>
    <mergeCell ref="F70:G70"/>
    <mergeCell ref="F74:G74"/>
    <mergeCell ref="F76:G76"/>
    <mergeCell ref="K58:L60"/>
    <mergeCell ref="K70:L72"/>
    <mergeCell ref="I66:J66"/>
    <mergeCell ref="I63:J63"/>
    <mergeCell ref="I59:J59"/>
    <mergeCell ref="K67:L69"/>
    <mergeCell ref="I67:J67"/>
    <mergeCell ref="I70:J70"/>
    <mergeCell ref="I71:J71"/>
    <mergeCell ref="K61:L63"/>
    <mergeCell ref="K64:L66"/>
    <mergeCell ref="A70:A72"/>
    <mergeCell ref="A61:A63"/>
    <mergeCell ref="B61:B63"/>
    <mergeCell ref="F62:G62"/>
    <mergeCell ref="F63:G63"/>
    <mergeCell ref="I64:J64"/>
    <mergeCell ref="I65:J65"/>
    <mergeCell ref="I72:J72"/>
    <mergeCell ref="A67:A69"/>
    <mergeCell ref="A106:A115"/>
    <mergeCell ref="B106:B115"/>
    <mergeCell ref="C106:C107"/>
    <mergeCell ref="B79:B81"/>
    <mergeCell ref="A79:A81"/>
    <mergeCell ref="C109:C110"/>
    <mergeCell ref="C112:C113"/>
    <mergeCell ref="A88:A90"/>
    <mergeCell ref="A85:A87"/>
    <mergeCell ref="B85:B87"/>
    <mergeCell ref="A64:A66"/>
    <mergeCell ref="B64:B66"/>
    <mergeCell ref="A58:A60"/>
    <mergeCell ref="B58:B60"/>
    <mergeCell ref="I69:J69"/>
    <mergeCell ref="F64:G64"/>
    <mergeCell ref="A31:A33"/>
    <mergeCell ref="B31:B33"/>
    <mergeCell ref="A34:A36"/>
    <mergeCell ref="B34:B36"/>
    <mergeCell ref="A55:A57"/>
    <mergeCell ref="F53:G53"/>
    <mergeCell ref="B55:B57"/>
    <mergeCell ref="A52:A54"/>
    <mergeCell ref="A49:A51"/>
    <mergeCell ref="B49:B51"/>
    <mergeCell ref="F51:G51"/>
    <mergeCell ref="F59:G59"/>
    <mergeCell ref="F58:G58"/>
    <mergeCell ref="F52:G52"/>
    <mergeCell ref="F56:G56"/>
    <mergeCell ref="F54:G54"/>
    <mergeCell ref="B52:B54"/>
    <mergeCell ref="B67:B69"/>
    <mergeCell ref="F68:G68"/>
    <mergeCell ref="F61:G61"/>
    <mergeCell ref="F69:G69"/>
    <mergeCell ref="F66:G66"/>
    <mergeCell ref="F67:G67"/>
    <mergeCell ref="K52:L54"/>
    <mergeCell ref="I38:J38"/>
    <mergeCell ref="K43:L45"/>
    <mergeCell ref="I53:J53"/>
    <mergeCell ref="K46:L48"/>
    <mergeCell ref="K40:L42"/>
    <mergeCell ref="I49:J49"/>
    <mergeCell ref="I51:J51"/>
    <mergeCell ref="K49:L51"/>
    <mergeCell ref="K37:L39"/>
    <mergeCell ref="K34:L36"/>
    <mergeCell ref="K31:L33"/>
    <mergeCell ref="A46:A48"/>
    <mergeCell ref="B46:B48"/>
    <mergeCell ref="F47:G47"/>
    <mergeCell ref="F48:G48"/>
    <mergeCell ref="A37:A39"/>
    <mergeCell ref="B37:B39"/>
    <mergeCell ref="B40:B42"/>
    <mergeCell ref="F41:G41"/>
    <mergeCell ref="F37:G37"/>
    <mergeCell ref="A40:A42"/>
    <mergeCell ref="F42:G42"/>
    <mergeCell ref="F40:G40"/>
    <mergeCell ref="A43:A45"/>
    <mergeCell ref="B43:B45"/>
    <mergeCell ref="F44:G44"/>
    <mergeCell ref="F45:G45"/>
    <mergeCell ref="F43:G43"/>
    <mergeCell ref="F24:G24"/>
    <mergeCell ref="F30:G30"/>
    <mergeCell ref="F29:G29"/>
    <mergeCell ref="F28:G28"/>
    <mergeCell ref="F31:G31"/>
    <mergeCell ref="I37:J37"/>
    <mergeCell ref="I55:J55"/>
    <mergeCell ref="I54:J54"/>
    <mergeCell ref="I46:J46"/>
    <mergeCell ref="I41:J41"/>
    <mergeCell ref="I36:J36"/>
    <mergeCell ref="I39:J39"/>
    <mergeCell ref="I31:J31"/>
    <mergeCell ref="F55:G55"/>
    <mergeCell ref="I58:J58"/>
    <mergeCell ref="I52:J52"/>
    <mergeCell ref="F32:G32"/>
    <mergeCell ref="I32:J32"/>
    <mergeCell ref="F33:G33"/>
    <mergeCell ref="I33:J33"/>
    <mergeCell ref="F57:G57"/>
    <mergeCell ref="I43:J43"/>
    <mergeCell ref="F38:G38"/>
    <mergeCell ref="F39:G39"/>
    <mergeCell ref="I50:J50"/>
    <mergeCell ref="I42:J42"/>
    <mergeCell ref="F46:G46"/>
    <mergeCell ref="I40:J40"/>
    <mergeCell ref="F49:G49"/>
    <mergeCell ref="F50:G50"/>
    <mergeCell ref="M31:M57"/>
    <mergeCell ref="I56:J56"/>
    <mergeCell ref="I57:J57"/>
    <mergeCell ref="K55:L57"/>
    <mergeCell ref="I47:J47"/>
    <mergeCell ref="I48:J48"/>
    <mergeCell ref="I34:J34"/>
    <mergeCell ref="I35:J35"/>
    <mergeCell ref="I45:J45"/>
    <mergeCell ref="I44:J44"/>
    <mergeCell ref="A22:A24"/>
    <mergeCell ref="A25:A27"/>
    <mergeCell ref="I60:J60"/>
    <mergeCell ref="B28:B30"/>
    <mergeCell ref="I30:J30"/>
    <mergeCell ref="I29:J29"/>
    <mergeCell ref="F35:G35"/>
    <mergeCell ref="F36:G36"/>
    <mergeCell ref="F34:G34"/>
    <mergeCell ref="B22:B24"/>
    <mergeCell ref="B25:B27"/>
    <mergeCell ref="F25:G25"/>
    <mergeCell ref="F26:G26"/>
    <mergeCell ref="F27:G27"/>
    <mergeCell ref="F22:G22"/>
    <mergeCell ref="F23:G23"/>
    <mergeCell ref="I21:J21"/>
    <mergeCell ref="F18:G18"/>
    <mergeCell ref="F19:G19"/>
    <mergeCell ref="F20:G20"/>
    <mergeCell ref="F21:G21"/>
    <mergeCell ref="I20:J20"/>
    <mergeCell ref="I22:J22"/>
    <mergeCell ref="I23:J23"/>
    <mergeCell ref="B16:B18"/>
    <mergeCell ref="K16:L18"/>
    <mergeCell ref="F17:G17"/>
    <mergeCell ref="I19:J19"/>
    <mergeCell ref="I7:J9"/>
    <mergeCell ref="A12:M12"/>
    <mergeCell ref="A2:M2"/>
    <mergeCell ref="A19:A21"/>
    <mergeCell ref="B19:B21"/>
    <mergeCell ref="I16:J16"/>
    <mergeCell ref="I10:J10"/>
    <mergeCell ref="K10:L10"/>
    <mergeCell ref="A15:M15"/>
    <mergeCell ref="F16:G16"/>
    <mergeCell ref="I28:J28"/>
    <mergeCell ref="I18:J18"/>
    <mergeCell ref="I26:J26"/>
    <mergeCell ref="K19:L21"/>
    <mergeCell ref="K22:L24"/>
    <mergeCell ref="K25:L27"/>
    <mergeCell ref="I24:J24"/>
    <mergeCell ref="I25:J25"/>
    <mergeCell ref="I27:J27"/>
    <mergeCell ref="K28:L30"/>
    <mergeCell ref="A28:A30"/>
    <mergeCell ref="A13:M14"/>
    <mergeCell ref="E8:E9"/>
    <mergeCell ref="F8:H8"/>
    <mergeCell ref="F9:G9"/>
    <mergeCell ref="F10:G10"/>
    <mergeCell ref="B11:M11"/>
    <mergeCell ref="A16:A18"/>
    <mergeCell ref="M16:M30"/>
    <mergeCell ref="K7:L9"/>
    <mergeCell ref="I109:J109"/>
    <mergeCell ref="I111:J111"/>
    <mergeCell ref="G125:H125"/>
    <mergeCell ref="A5:M5"/>
    <mergeCell ref="A6:M6"/>
    <mergeCell ref="A7:A9"/>
    <mergeCell ref="B7:B9"/>
    <mergeCell ref="C7:C9"/>
    <mergeCell ref="D7:D9"/>
    <mergeCell ref="E7:H7"/>
    <mergeCell ref="I115:J115"/>
    <mergeCell ref="B117:E117"/>
    <mergeCell ref="G123:H123"/>
    <mergeCell ref="F80:G80"/>
    <mergeCell ref="I80:J80"/>
    <mergeCell ref="I81:J81"/>
    <mergeCell ref="F81:G81"/>
    <mergeCell ref="F108:G108"/>
    <mergeCell ref="F114:G114"/>
    <mergeCell ref="I107:J107"/>
    <mergeCell ref="F111:G111"/>
    <mergeCell ref="F110:G110"/>
    <mergeCell ref="F79:G79"/>
    <mergeCell ref="B121:D121"/>
    <mergeCell ref="G121:H121"/>
    <mergeCell ref="F115:G115"/>
    <mergeCell ref="G117:H117"/>
    <mergeCell ref="B120:J120"/>
    <mergeCell ref="B119:D119"/>
    <mergeCell ref="G119:H119"/>
    <mergeCell ref="K112:L112"/>
    <mergeCell ref="K115:L115"/>
    <mergeCell ref="K110:L110"/>
    <mergeCell ref="K109:L109"/>
    <mergeCell ref="K113:L113"/>
    <mergeCell ref="K114:L114"/>
    <mergeCell ref="K76:L78"/>
    <mergeCell ref="I76:J76"/>
    <mergeCell ref="I77:J77"/>
    <mergeCell ref="F60:G60"/>
    <mergeCell ref="I78:J78"/>
    <mergeCell ref="F77:G77"/>
    <mergeCell ref="I61:J61"/>
    <mergeCell ref="F65:G65"/>
    <mergeCell ref="F71:G71"/>
    <mergeCell ref="I68:J68"/>
    <mergeCell ref="K73:L75"/>
    <mergeCell ref="F73:G73"/>
    <mergeCell ref="F75:G75"/>
    <mergeCell ref="A82:A84"/>
    <mergeCell ref="B82:B84"/>
    <mergeCell ref="F82:G82"/>
    <mergeCell ref="I82:J82"/>
    <mergeCell ref="I84:J84"/>
    <mergeCell ref="I79:J79"/>
    <mergeCell ref="K79:L81"/>
    <mergeCell ref="I110:J110"/>
    <mergeCell ref="F109:G109"/>
    <mergeCell ref="K107:L107"/>
    <mergeCell ref="K85:L87"/>
    <mergeCell ref="K97:L99"/>
    <mergeCell ref="F85:G85"/>
    <mergeCell ref="I85:J85"/>
    <mergeCell ref="F86:G86"/>
    <mergeCell ref="I106:J106"/>
    <mergeCell ref="K106:L106"/>
    <mergeCell ref="I3:M3"/>
    <mergeCell ref="I4:M4"/>
    <mergeCell ref="I83:J83"/>
    <mergeCell ref="I73:J73"/>
    <mergeCell ref="I74:J74"/>
    <mergeCell ref="I75:J75"/>
    <mergeCell ref="M7:M9"/>
    <mergeCell ref="I17:J17"/>
    <mergeCell ref="M58:M75"/>
    <mergeCell ref="I62:J62"/>
    <mergeCell ref="M76:M84"/>
    <mergeCell ref="F97:G97"/>
    <mergeCell ref="F98:G98"/>
    <mergeCell ref="F99:G99"/>
    <mergeCell ref="I97:J97"/>
    <mergeCell ref="I98:J98"/>
    <mergeCell ref="I99:J99"/>
    <mergeCell ref="K82:L84"/>
    <mergeCell ref="F83:G83"/>
    <mergeCell ref="F84:G84"/>
    <mergeCell ref="F112:G112"/>
    <mergeCell ref="F113:G113"/>
    <mergeCell ref="M106:M115"/>
    <mergeCell ref="M85:M102"/>
    <mergeCell ref="I112:J112"/>
    <mergeCell ref="I113:J113"/>
    <mergeCell ref="I114:J114"/>
    <mergeCell ref="F106:G106"/>
    <mergeCell ref="I108:J108"/>
    <mergeCell ref="F107:G10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7" r:id="rId1"/>
  <rowBreaks count="4" manualBreakCount="4">
    <brk id="33" max="12" man="1"/>
    <brk id="60" max="12" man="1"/>
    <brk id="87" max="12" man="1"/>
    <brk id="11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75" zoomScaleSheetLayoutView="75" zoomScalePageLayoutView="0" workbookViewId="0" topLeftCell="A1">
      <selection activeCell="D16" sqref="D16"/>
    </sheetView>
  </sheetViews>
  <sheetFormatPr defaultColWidth="9.140625" defaultRowHeight="12.75"/>
  <cols>
    <col min="1" max="1" width="7.140625" style="0" customWidth="1"/>
    <col min="2" max="2" width="34.8515625" style="0" customWidth="1"/>
    <col min="3" max="3" width="13.140625" style="0" customWidth="1"/>
    <col min="4" max="4" width="13.421875" style="0" customWidth="1"/>
    <col min="5" max="5" width="12.421875" style="0" customWidth="1"/>
    <col min="6" max="6" width="13.421875" style="0" customWidth="1"/>
    <col min="7" max="8" width="13.28125" style="0" customWidth="1"/>
    <col min="9" max="9" width="13.8515625" style="0" customWidth="1"/>
    <col min="10" max="10" width="22.7109375" style="0" customWidth="1"/>
  </cols>
  <sheetData>
    <row r="1" spans="1:10" ht="15">
      <c r="A1" s="248" t="s">
        <v>174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15">
      <c r="A2" s="62"/>
      <c r="B2" s="62"/>
      <c r="C2" s="62"/>
      <c r="D2" s="62"/>
      <c r="E2" s="62"/>
      <c r="F2" s="62"/>
      <c r="G2" s="140" t="s">
        <v>171</v>
      </c>
      <c r="H2" s="140"/>
      <c r="I2" s="140"/>
      <c r="J2" s="140"/>
    </row>
    <row r="3" spans="1:12" ht="15">
      <c r="A3" s="22" t="s">
        <v>74</v>
      </c>
      <c r="H3" s="140"/>
      <c r="I3" s="140"/>
      <c r="J3" s="140"/>
      <c r="K3" s="62"/>
      <c r="L3" s="62"/>
    </row>
    <row r="4" spans="1:13" ht="53.25" customHeight="1">
      <c r="A4" s="231" t="s">
        <v>140</v>
      </c>
      <c r="B4" s="231"/>
      <c r="C4" s="231"/>
      <c r="D4" s="231"/>
      <c r="E4" s="231"/>
      <c r="F4" s="231"/>
      <c r="G4" s="231"/>
      <c r="H4" s="231"/>
      <c r="I4" s="231"/>
      <c r="J4" s="231"/>
      <c r="K4" s="99"/>
      <c r="L4" s="99"/>
      <c r="M4" s="99"/>
    </row>
    <row r="5" ht="15">
      <c r="A5" s="21"/>
    </row>
    <row r="6" spans="1:10" ht="27" customHeight="1">
      <c r="A6" s="144" t="s">
        <v>0</v>
      </c>
      <c r="B6" s="144" t="s">
        <v>75</v>
      </c>
      <c r="C6" s="144" t="s">
        <v>30</v>
      </c>
      <c r="D6" s="144" t="s">
        <v>76</v>
      </c>
      <c r="E6" s="144" t="s">
        <v>3</v>
      </c>
      <c r="F6" s="144"/>
      <c r="G6" s="144"/>
      <c r="H6" s="144" t="s">
        <v>32</v>
      </c>
      <c r="I6" s="144" t="s">
        <v>77</v>
      </c>
      <c r="J6" s="115" t="s">
        <v>54</v>
      </c>
    </row>
    <row r="7" spans="1:10" ht="18" customHeight="1">
      <c r="A7" s="144"/>
      <c r="B7" s="144"/>
      <c r="C7" s="144"/>
      <c r="D7" s="144"/>
      <c r="E7" s="144" t="s">
        <v>4</v>
      </c>
      <c r="F7" s="144" t="s">
        <v>35</v>
      </c>
      <c r="G7" s="144"/>
      <c r="H7" s="144"/>
      <c r="I7" s="144"/>
      <c r="J7" s="115"/>
    </row>
    <row r="8" spans="1:10" ht="56.25" customHeight="1">
      <c r="A8" s="144"/>
      <c r="B8" s="144"/>
      <c r="C8" s="144"/>
      <c r="D8" s="144"/>
      <c r="E8" s="144"/>
      <c r="F8" s="14" t="s">
        <v>36</v>
      </c>
      <c r="G8" s="14" t="s">
        <v>7</v>
      </c>
      <c r="H8" s="144"/>
      <c r="I8" s="144"/>
      <c r="J8" s="115"/>
    </row>
    <row r="9" spans="1:10" ht="12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24" customHeight="1">
      <c r="A10" s="35">
        <v>1</v>
      </c>
      <c r="B10" s="252" t="s">
        <v>101</v>
      </c>
      <c r="C10" s="253"/>
      <c r="D10" s="253"/>
      <c r="E10" s="253"/>
      <c r="F10" s="253"/>
      <c r="G10" s="253"/>
      <c r="H10" s="253"/>
      <c r="I10" s="253"/>
      <c r="J10" s="254"/>
    </row>
    <row r="11" spans="1:10" ht="29.25" customHeight="1">
      <c r="A11" s="255" t="s">
        <v>94</v>
      </c>
      <c r="B11" s="255"/>
      <c r="C11" s="255"/>
      <c r="D11" s="255"/>
      <c r="E11" s="255"/>
      <c r="F11" s="255"/>
      <c r="G11" s="255"/>
      <c r="H11" s="255"/>
      <c r="I11" s="255"/>
      <c r="J11" s="255"/>
    </row>
    <row r="12" spans="1:10" ht="16.5" customHeight="1">
      <c r="A12" s="261" t="s">
        <v>95</v>
      </c>
      <c r="B12" s="262"/>
      <c r="C12" s="262"/>
      <c r="D12" s="262"/>
      <c r="E12" s="262"/>
      <c r="F12" s="262"/>
      <c r="G12" s="262"/>
      <c r="H12" s="262"/>
      <c r="I12" s="262"/>
      <c r="J12" s="263"/>
    </row>
    <row r="13" spans="1:10" ht="23.25" customHeight="1">
      <c r="A13" s="264" t="s">
        <v>13</v>
      </c>
      <c r="B13" s="249" t="s">
        <v>102</v>
      </c>
      <c r="C13" s="14" t="s">
        <v>20</v>
      </c>
      <c r="D13" s="77">
        <v>24469.49407</v>
      </c>
      <c r="E13" s="77">
        <v>0</v>
      </c>
      <c r="F13" s="77">
        <v>0</v>
      </c>
      <c r="G13" s="77">
        <f>D13</f>
        <v>24469.49407</v>
      </c>
      <c r="H13" s="77">
        <v>0</v>
      </c>
      <c r="I13" s="144" t="s">
        <v>22</v>
      </c>
      <c r="J13" s="144" t="s">
        <v>103</v>
      </c>
    </row>
    <row r="14" spans="1:10" ht="19.5" customHeight="1">
      <c r="A14" s="264"/>
      <c r="B14" s="250"/>
      <c r="C14" s="14" t="s">
        <v>23</v>
      </c>
      <c r="D14" s="103">
        <v>24373.71855</v>
      </c>
      <c r="E14" s="77">
        <v>0</v>
      </c>
      <c r="F14" s="77">
        <v>0</v>
      </c>
      <c r="G14" s="77">
        <f>D14</f>
        <v>24373.71855</v>
      </c>
      <c r="H14" s="77">
        <v>0</v>
      </c>
      <c r="I14" s="144"/>
      <c r="J14" s="144"/>
    </row>
    <row r="15" spans="1:10" ht="21" customHeight="1">
      <c r="A15" s="264"/>
      <c r="B15" s="251"/>
      <c r="C15" s="14" t="s">
        <v>24</v>
      </c>
      <c r="D15" s="77">
        <v>31211.41743</v>
      </c>
      <c r="E15" s="77">
        <v>0</v>
      </c>
      <c r="F15" s="77">
        <v>0</v>
      </c>
      <c r="G15" s="88">
        <f>D15</f>
        <v>31211.41743</v>
      </c>
      <c r="H15" s="77">
        <v>0</v>
      </c>
      <c r="I15" s="144"/>
      <c r="J15" s="144"/>
    </row>
    <row r="16" spans="1:10" ht="22.5" customHeight="1">
      <c r="A16" s="264" t="s">
        <v>18</v>
      </c>
      <c r="B16" s="249" t="s">
        <v>79</v>
      </c>
      <c r="C16" s="14" t="s">
        <v>20</v>
      </c>
      <c r="D16" s="77">
        <v>307.68969</v>
      </c>
      <c r="E16" s="77">
        <v>0</v>
      </c>
      <c r="F16" s="77">
        <f>D16</f>
        <v>307.68969</v>
      </c>
      <c r="G16" s="77">
        <v>0</v>
      </c>
      <c r="H16" s="77">
        <v>0</v>
      </c>
      <c r="I16" s="144" t="s">
        <v>22</v>
      </c>
      <c r="J16" s="144"/>
    </row>
    <row r="17" spans="1:10" ht="20.25" customHeight="1">
      <c r="A17" s="264"/>
      <c r="B17" s="250"/>
      <c r="C17" s="14" t="s">
        <v>23</v>
      </c>
      <c r="D17" s="77">
        <v>0</v>
      </c>
      <c r="E17" s="77">
        <v>0</v>
      </c>
      <c r="F17" s="77">
        <v>0</v>
      </c>
      <c r="G17" s="88">
        <v>0</v>
      </c>
      <c r="H17" s="77">
        <v>0</v>
      </c>
      <c r="I17" s="144"/>
      <c r="J17" s="144"/>
    </row>
    <row r="18" spans="1:10" ht="19.5" customHeight="1">
      <c r="A18" s="264"/>
      <c r="B18" s="251"/>
      <c r="C18" s="14" t="s">
        <v>24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144"/>
      <c r="J18" s="144"/>
    </row>
    <row r="19" spans="1:10" ht="19.5" customHeight="1">
      <c r="A19" s="256"/>
      <c r="B19" s="157" t="s">
        <v>12</v>
      </c>
      <c r="C19" s="53" t="s">
        <v>20</v>
      </c>
      <c r="D19" s="89">
        <f>D13+D16</f>
        <v>24777.18376</v>
      </c>
      <c r="E19" s="89">
        <v>0</v>
      </c>
      <c r="F19" s="89">
        <f>F16</f>
        <v>307.68969</v>
      </c>
      <c r="G19" s="89">
        <f>G13+G16</f>
        <v>24469.49407</v>
      </c>
      <c r="H19" s="89">
        <v>0</v>
      </c>
      <c r="I19" s="148"/>
      <c r="J19" s="148"/>
    </row>
    <row r="20" spans="1:10" ht="19.5" customHeight="1">
      <c r="A20" s="257"/>
      <c r="B20" s="259"/>
      <c r="C20" s="53" t="s">
        <v>23</v>
      </c>
      <c r="D20" s="89">
        <f>D14+D17</f>
        <v>24373.71855</v>
      </c>
      <c r="E20" s="89">
        <v>0</v>
      </c>
      <c r="F20" s="89">
        <v>0</v>
      </c>
      <c r="G20" s="89">
        <f>D20</f>
        <v>24373.71855</v>
      </c>
      <c r="H20" s="89">
        <v>0</v>
      </c>
      <c r="I20" s="152"/>
      <c r="J20" s="152"/>
    </row>
    <row r="21" spans="1:10" ht="19.5" customHeight="1">
      <c r="A21" s="257"/>
      <c r="B21" s="259"/>
      <c r="C21" s="53" t="s">
        <v>24</v>
      </c>
      <c r="D21" s="89">
        <f>D15+D18</f>
        <v>31211.41743</v>
      </c>
      <c r="E21" s="89">
        <v>0</v>
      </c>
      <c r="F21" s="89">
        <v>0</v>
      </c>
      <c r="G21" s="89">
        <f>D21</f>
        <v>31211.41743</v>
      </c>
      <c r="H21" s="89">
        <v>0</v>
      </c>
      <c r="I21" s="152"/>
      <c r="J21" s="152"/>
    </row>
    <row r="22" spans="1:10" ht="18.75" customHeight="1">
      <c r="A22" s="258"/>
      <c r="B22" s="260"/>
      <c r="C22" s="54" t="s">
        <v>78</v>
      </c>
      <c r="D22" s="72">
        <f>D19+D20+D21</f>
        <v>80362.31974</v>
      </c>
      <c r="E22" s="72">
        <v>0</v>
      </c>
      <c r="F22" s="72">
        <f>F19</f>
        <v>307.68969</v>
      </c>
      <c r="G22" s="72">
        <f>G19+G20+G21</f>
        <v>80054.63005</v>
      </c>
      <c r="H22" s="72">
        <v>0</v>
      </c>
      <c r="I22" s="149"/>
      <c r="J22" s="149"/>
    </row>
    <row r="23" spans="1:10" ht="18.75" customHeight="1">
      <c r="A23" s="52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24"/>
      <c r="B24" s="229"/>
      <c r="C24" s="229"/>
      <c r="D24" s="229"/>
      <c r="E24" s="229"/>
      <c r="F24" s="229"/>
      <c r="G24" s="229"/>
      <c r="H24" s="229"/>
      <c r="I24" s="229"/>
      <c r="J24" s="229"/>
    </row>
    <row r="25" spans="1:10" ht="23.25" customHeight="1">
      <c r="A25" s="24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24"/>
      <c r="B26" s="229"/>
      <c r="C26" s="229"/>
      <c r="D26" s="229"/>
      <c r="E26" s="229"/>
      <c r="F26" s="229"/>
      <c r="G26" s="229"/>
      <c r="H26" s="229"/>
      <c r="I26" s="229"/>
      <c r="J26" s="229"/>
    </row>
    <row r="27" spans="2:10" ht="24" customHeight="1">
      <c r="B27" s="229"/>
      <c r="C27" s="229"/>
      <c r="D27" s="229"/>
      <c r="E27" s="229"/>
      <c r="F27" s="229"/>
      <c r="G27" s="229"/>
      <c r="H27" s="229"/>
      <c r="I27" s="229"/>
      <c r="J27" s="229"/>
    </row>
    <row r="28" spans="2:10" ht="15">
      <c r="B28" s="229"/>
      <c r="C28" s="229"/>
      <c r="D28" s="229"/>
      <c r="E28" s="229"/>
      <c r="F28" s="229"/>
      <c r="G28" s="229"/>
      <c r="H28" s="229"/>
      <c r="I28" s="229"/>
      <c r="J28" s="229"/>
    </row>
    <row r="29" spans="2:10" ht="28.5" customHeight="1">
      <c r="B29" s="33"/>
      <c r="C29" s="33"/>
      <c r="D29" s="36"/>
      <c r="E29" s="36"/>
      <c r="F29" s="36"/>
      <c r="G29" s="36"/>
      <c r="H29" s="36"/>
      <c r="I29" s="33"/>
      <c r="J29" s="33"/>
    </row>
    <row r="30" spans="2:10" ht="20.25" customHeight="1">
      <c r="B30" s="247"/>
      <c r="C30" s="247"/>
      <c r="D30" s="247"/>
      <c r="E30" s="247"/>
      <c r="F30" s="247"/>
      <c r="G30" s="247"/>
      <c r="H30" s="247"/>
      <c r="I30" s="247"/>
      <c r="J30" s="247"/>
    </row>
    <row r="31" spans="2:10" ht="27" customHeight="1">
      <c r="B31" s="37"/>
      <c r="C31" s="37"/>
      <c r="D31" s="37"/>
      <c r="E31" s="37"/>
      <c r="F31" s="37"/>
      <c r="G31" s="37"/>
      <c r="H31" s="37"/>
      <c r="I31" s="37"/>
      <c r="J31" s="37"/>
    </row>
    <row r="32" spans="2:10" ht="18" customHeight="1">
      <c r="B32" s="229"/>
      <c r="C32" s="229"/>
      <c r="D32" s="229"/>
      <c r="E32" s="229"/>
      <c r="F32" s="229"/>
      <c r="G32" s="229"/>
      <c r="H32" s="229"/>
      <c r="I32" s="229"/>
      <c r="J32" s="229"/>
    </row>
  </sheetData>
  <sheetProtection/>
  <mergeCells count="34">
    <mergeCell ref="A16:A18"/>
    <mergeCell ref="B16:B18"/>
    <mergeCell ref="I13:I15"/>
    <mergeCell ref="I16:I18"/>
    <mergeCell ref="A19:A22"/>
    <mergeCell ref="B19:B22"/>
    <mergeCell ref="I6:I8"/>
    <mergeCell ref="J6:J8"/>
    <mergeCell ref="E7:E8"/>
    <mergeCell ref="F7:G7"/>
    <mergeCell ref="A12:J12"/>
    <mergeCell ref="A13:A15"/>
    <mergeCell ref="A6:A8"/>
    <mergeCell ref="B6:B8"/>
    <mergeCell ref="A1:J1"/>
    <mergeCell ref="A4:J4"/>
    <mergeCell ref="B13:B15"/>
    <mergeCell ref="J13:J18"/>
    <mergeCell ref="B10:J10"/>
    <mergeCell ref="C6:C8"/>
    <mergeCell ref="D6:D8"/>
    <mergeCell ref="E6:G6"/>
    <mergeCell ref="A11:J11"/>
    <mergeCell ref="H6:H8"/>
    <mergeCell ref="B32:J32"/>
    <mergeCell ref="B30:J30"/>
    <mergeCell ref="B24:J24"/>
    <mergeCell ref="B26:J26"/>
    <mergeCell ref="B27:J27"/>
    <mergeCell ref="B28:J28"/>
    <mergeCell ref="G2:J2"/>
    <mergeCell ref="H3:J3"/>
    <mergeCell ref="J19:J22"/>
    <mergeCell ref="I19:I2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SheetLayoutView="75" zoomScalePageLayoutView="0" workbookViewId="0" topLeftCell="A1">
      <selection activeCell="D22" sqref="D22"/>
    </sheetView>
  </sheetViews>
  <sheetFormatPr defaultColWidth="9.140625" defaultRowHeight="12.75"/>
  <cols>
    <col min="1" max="1" width="7.00390625" style="0" customWidth="1"/>
    <col min="2" max="2" width="27.57421875" style="0" customWidth="1"/>
    <col min="3" max="3" width="13.00390625" style="0" customWidth="1"/>
    <col min="4" max="4" width="15.57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0" ht="30.75" customHeight="1">
      <c r="A1" s="266" t="s">
        <v>175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20.25" customHeight="1">
      <c r="A2" s="19"/>
      <c r="B2" s="19"/>
      <c r="C2" s="19"/>
      <c r="D2" s="19"/>
      <c r="E2" s="19"/>
      <c r="F2" s="19"/>
      <c r="G2" s="140" t="s">
        <v>171</v>
      </c>
      <c r="H2" s="140"/>
      <c r="I2" s="140"/>
      <c r="J2" s="140"/>
    </row>
    <row r="3" spans="1:10" ht="15">
      <c r="A3" s="23" t="s">
        <v>82</v>
      </c>
      <c r="H3" s="140"/>
      <c r="I3" s="140"/>
      <c r="J3" s="140"/>
    </row>
    <row r="4" spans="1:13" ht="57" customHeight="1">
      <c r="A4" s="231" t="s">
        <v>141</v>
      </c>
      <c r="B4" s="231"/>
      <c r="C4" s="231"/>
      <c r="D4" s="231"/>
      <c r="E4" s="231"/>
      <c r="F4" s="231"/>
      <c r="G4" s="231"/>
      <c r="H4" s="231"/>
      <c r="I4" s="231"/>
      <c r="J4" s="231"/>
      <c r="K4" s="99"/>
      <c r="L4" s="99"/>
      <c r="M4" s="99"/>
    </row>
    <row r="5" ht="15">
      <c r="A5" s="25"/>
    </row>
    <row r="6" spans="1:10" ht="12.75">
      <c r="A6" s="144" t="s">
        <v>0</v>
      </c>
      <c r="B6" s="144" t="s">
        <v>75</v>
      </c>
      <c r="C6" s="144" t="s">
        <v>30</v>
      </c>
      <c r="D6" s="144" t="s">
        <v>76</v>
      </c>
      <c r="E6" s="144" t="s">
        <v>3</v>
      </c>
      <c r="F6" s="144"/>
      <c r="G6" s="144"/>
      <c r="H6" s="144" t="s">
        <v>32</v>
      </c>
      <c r="I6" s="144" t="s">
        <v>77</v>
      </c>
      <c r="J6" s="115" t="s">
        <v>54</v>
      </c>
    </row>
    <row r="7" spans="1:10" ht="26.25" customHeight="1">
      <c r="A7" s="144"/>
      <c r="B7" s="144"/>
      <c r="C7" s="144"/>
      <c r="D7" s="144"/>
      <c r="E7" s="144" t="s">
        <v>4</v>
      </c>
      <c r="F7" s="144" t="s">
        <v>35</v>
      </c>
      <c r="G7" s="144"/>
      <c r="H7" s="144"/>
      <c r="I7" s="144"/>
      <c r="J7" s="115"/>
    </row>
    <row r="8" spans="1:10" ht="39">
      <c r="A8" s="144"/>
      <c r="B8" s="144"/>
      <c r="C8" s="144"/>
      <c r="D8" s="144"/>
      <c r="E8" s="144"/>
      <c r="F8" s="14" t="s">
        <v>36</v>
      </c>
      <c r="G8" s="14" t="s">
        <v>7</v>
      </c>
      <c r="H8" s="144"/>
      <c r="I8" s="144"/>
      <c r="J8" s="115"/>
    </row>
    <row r="9" spans="1:10" ht="12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5">
        <v>10</v>
      </c>
    </row>
    <row r="10" spans="1:10" ht="19.5" customHeight="1">
      <c r="A10" s="53">
        <v>1</v>
      </c>
      <c r="B10" s="269" t="s">
        <v>142</v>
      </c>
      <c r="C10" s="269"/>
      <c r="D10" s="269"/>
      <c r="E10" s="269"/>
      <c r="F10" s="269"/>
      <c r="G10" s="269"/>
      <c r="H10" s="269"/>
      <c r="I10" s="269"/>
      <c r="J10" s="269"/>
    </row>
    <row r="11" spans="1:10" ht="28.5" customHeight="1">
      <c r="A11" s="267" t="s">
        <v>83</v>
      </c>
      <c r="B11" s="267"/>
      <c r="C11" s="267"/>
      <c r="D11" s="267"/>
      <c r="E11" s="267"/>
      <c r="F11" s="267"/>
      <c r="G11" s="267"/>
      <c r="H11" s="267"/>
      <c r="I11" s="267"/>
      <c r="J11" s="267"/>
    </row>
    <row r="12" spans="1:10" ht="26.25" customHeight="1">
      <c r="A12" s="267" t="s">
        <v>84</v>
      </c>
      <c r="B12" s="267"/>
      <c r="C12" s="267"/>
      <c r="D12" s="267"/>
      <c r="E12" s="267"/>
      <c r="F12" s="267"/>
      <c r="G12" s="267"/>
      <c r="H12" s="267"/>
      <c r="I12" s="267"/>
      <c r="J12" s="267"/>
    </row>
    <row r="13" spans="1:10" ht="25.5" customHeight="1">
      <c r="A13" s="268" t="s">
        <v>13</v>
      </c>
      <c r="B13" s="188" t="s">
        <v>89</v>
      </c>
      <c r="C13" s="15" t="s">
        <v>20</v>
      </c>
      <c r="D13" s="80">
        <v>0</v>
      </c>
      <c r="E13" s="80">
        <v>0</v>
      </c>
      <c r="F13" s="80">
        <v>0</v>
      </c>
      <c r="G13" s="80">
        <f aca="true" t="shared" si="0" ref="G13:G22">D13</f>
        <v>0</v>
      </c>
      <c r="H13" s="68">
        <v>0</v>
      </c>
      <c r="I13" s="115" t="s">
        <v>88</v>
      </c>
      <c r="J13" s="115" t="s">
        <v>85</v>
      </c>
    </row>
    <row r="14" spans="1:10" ht="21" customHeight="1">
      <c r="A14" s="268"/>
      <c r="B14" s="188"/>
      <c r="C14" s="15" t="s">
        <v>23</v>
      </c>
      <c r="D14" s="80">
        <v>32.24993</v>
      </c>
      <c r="E14" s="80">
        <v>0</v>
      </c>
      <c r="F14" s="80">
        <v>0</v>
      </c>
      <c r="G14" s="80">
        <f t="shared" si="0"/>
        <v>32.24993</v>
      </c>
      <c r="H14" s="68">
        <v>0</v>
      </c>
      <c r="I14" s="115"/>
      <c r="J14" s="115"/>
    </row>
    <row r="15" spans="1:10" ht="24" customHeight="1">
      <c r="A15" s="268"/>
      <c r="B15" s="188"/>
      <c r="C15" s="15" t="s">
        <v>24</v>
      </c>
      <c r="D15" s="80">
        <v>19.86313</v>
      </c>
      <c r="E15" s="80">
        <v>0</v>
      </c>
      <c r="F15" s="80">
        <v>0</v>
      </c>
      <c r="G15" s="80">
        <f t="shared" si="0"/>
        <v>19.86313</v>
      </c>
      <c r="H15" s="68">
        <v>0</v>
      </c>
      <c r="I15" s="115"/>
      <c r="J15" s="115"/>
    </row>
    <row r="16" spans="1:10" ht="29.25" customHeight="1">
      <c r="A16" s="141" t="s">
        <v>18</v>
      </c>
      <c r="B16" s="267" t="s">
        <v>96</v>
      </c>
      <c r="C16" s="15" t="s">
        <v>20</v>
      </c>
      <c r="D16" s="80">
        <v>289.625</v>
      </c>
      <c r="E16" s="80">
        <v>0</v>
      </c>
      <c r="F16" s="80">
        <v>0</v>
      </c>
      <c r="G16" s="80">
        <f t="shared" si="0"/>
        <v>289.625</v>
      </c>
      <c r="H16" s="68">
        <v>0</v>
      </c>
      <c r="I16" s="144" t="s">
        <v>22</v>
      </c>
      <c r="J16" s="115" t="s">
        <v>86</v>
      </c>
    </row>
    <row r="17" spans="1:10" ht="27" customHeight="1">
      <c r="A17" s="141"/>
      <c r="B17" s="267"/>
      <c r="C17" s="15" t="s">
        <v>23</v>
      </c>
      <c r="D17" s="66">
        <v>320.14222</v>
      </c>
      <c r="E17" s="80">
        <v>0</v>
      </c>
      <c r="F17" s="80">
        <v>0</v>
      </c>
      <c r="G17" s="80">
        <f t="shared" si="0"/>
        <v>320.14222</v>
      </c>
      <c r="H17" s="68">
        <v>0</v>
      </c>
      <c r="I17" s="144"/>
      <c r="J17" s="115"/>
    </row>
    <row r="18" spans="1:10" ht="27" customHeight="1">
      <c r="A18" s="141"/>
      <c r="B18" s="267"/>
      <c r="C18" s="15" t="s">
        <v>24</v>
      </c>
      <c r="D18" s="66">
        <v>314.61469</v>
      </c>
      <c r="E18" s="80">
        <v>0</v>
      </c>
      <c r="F18" s="80">
        <v>0</v>
      </c>
      <c r="G18" s="83">
        <f t="shared" si="0"/>
        <v>314.61469</v>
      </c>
      <c r="H18" s="68">
        <v>0</v>
      </c>
      <c r="I18" s="144"/>
      <c r="J18" s="115"/>
    </row>
    <row r="19" spans="1:10" ht="27" customHeight="1">
      <c r="A19" s="141" t="s">
        <v>25</v>
      </c>
      <c r="B19" s="202" t="s">
        <v>105</v>
      </c>
      <c r="C19" s="15" t="s">
        <v>20</v>
      </c>
      <c r="D19" s="66">
        <v>2643.63595</v>
      </c>
      <c r="E19" s="80">
        <v>0</v>
      </c>
      <c r="F19" s="80">
        <v>0</v>
      </c>
      <c r="G19" s="80">
        <f t="shared" si="0"/>
        <v>2643.63595</v>
      </c>
      <c r="H19" s="68">
        <v>0</v>
      </c>
      <c r="I19" s="115" t="s">
        <v>22</v>
      </c>
      <c r="J19" s="115" t="s">
        <v>87</v>
      </c>
    </row>
    <row r="20" spans="1:10" ht="24.75" customHeight="1">
      <c r="A20" s="141"/>
      <c r="B20" s="203"/>
      <c r="C20" s="15" t="s">
        <v>23</v>
      </c>
      <c r="D20" s="66">
        <v>2365.65753</v>
      </c>
      <c r="E20" s="80">
        <v>0</v>
      </c>
      <c r="F20" s="80">
        <v>0</v>
      </c>
      <c r="G20" s="83">
        <f t="shared" si="0"/>
        <v>2365.65753</v>
      </c>
      <c r="H20" s="68">
        <v>0</v>
      </c>
      <c r="I20" s="115"/>
      <c r="J20" s="115"/>
    </row>
    <row r="21" spans="1:10" ht="22.5" customHeight="1">
      <c r="A21" s="141"/>
      <c r="B21" s="204"/>
      <c r="C21" s="15" t="s">
        <v>24</v>
      </c>
      <c r="D21" s="83">
        <v>2960.50632</v>
      </c>
      <c r="E21" s="83">
        <v>0</v>
      </c>
      <c r="F21" s="83">
        <v>0</v>
      </c>
      <c r="G21" s="83">
        <f t="shared" si="0"/>
        <v>2960.50632</v>
      </c>
      <c r="H21" s="84">
        <v>0</v>
      </c>
      <c r="I21" s="115"/>
      <c r="J21" s="115"/>
    </row>
    <row r="22" spans="1:10" ht="24.75" customHeight="1">
      <c r="A22" s="162" t="s">
        <v>90</v>
      </c>
      <c r="B22" s="132" t="s">
        <v>108</v>
      </c>
      <c r="C22" s="15" t="s">
        <v>20</v>
      </c>
      <c r="D22" s="80">
        <v>87.5512</v>
      </c>
      <c r="E22" s="80">
        <v>0</v>
      </c>
      <c r="F22" s="80">
        <v>0</v>
      </c>
      <c r="G22" s="80">
        <f t="shared" si="0"/>
        <v>87.5512</v>
      </c>
      <c r="H22" s="80">
        <v>0</v>
      </c>
      <c r="I22" s="110" t="s">
        <v>22</v>
      </c>
      <c r="J22" s="110"/>
    </row>
    <row r="23" spans="1:10" ht="24.75" customHeight="1">
      <c r="A23" s="163"/>
      <c r="B23" s="133"/>
      <c r="C23" s="15" t="s">
        <v>23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111"/>
      <c r="J23" s="111"/>
    </row>
    <row r="24" spans="1:10" ht="24.75" customHeight="1">
      <c r="A24" s="138"/>
      <c r="B24" s="134"/>
      <c r="C24" s="15" t="s">
        <v>24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112"/>
      <c r="J24" s="112"/>
    </row>
    <row r="25" spans="1:10" ht="24.75" customHeight="1">
      <c r="A25" s="141"/>
      <c r="B25" s="265" t="s">
        <v>12</v>
      </c>
      <c r="C25" s="40" t="s">
        <v>20</v>
      </c>
      <c r="D25" s="85">
        <f>D13+D16+D19+D22</f>
        <v>3020.8121499999997</v>
      </c>
      <c r="E25" s="85">
        <v>0</v>
      </c>
      <c r="F25" s="85">
        <v>0</v>
      </c>
      <c r="G25" s="85">
        <f>D25</f>
        <v>3020.8121499999997</v>
      </c>
      <c r="H25" s="85">
        <v>0</v>
      </c>
      <c r="I25" s="115"/>
      <c r="J25" s="115"/>
    </row>
    <row r="26" spans="1:10" ht="24.75" customHeight="1">
      <c r="A26" s="141"/>
      <c r="B26" s="265"/>
      <c r="C26" s="40" t="s">
        <v>23</v>
      </c>
      <c r="D26" s="85">
        <f>D14+D17+D20+D23</f>
        <v>2718.04968</v>
      </c>
      <c r="E26" s="85">
        <v>0</v>
      </c>
      <c r="F26" s="85">
        <v>0</v>
      </c>
      <c r="G26" s="85">
        <f>D26</f>
        <v>2718.04968</v>
      </c>
      <c r="H26" s="85">
        <v>0</v>
      </c>
      <c r="I26" s="115"/>
      <c r="J26" s="115"/>
    </row>
    <row r="27" spans="1:10" ht="24.75" customHeight="1">
      <c r="A27" s="141"/>
      <c r="B27" s="265"/>
      <c r="C27" s="40" t="s">
        <v>24</v>
      </c>
      <c r="D27" s="85">
        <f>D15+D18+D21+D24</f>
        <v>3294.98414</v>
      </c>
      <c r="E27" s="85">
        <v>0</v>
      </c>
      <c r="F27" s="85">
        <v>0</v>
      </c>
      <c r="G27" s="85">
        <f>D27</f>
        <v>3294.98414</v>
      </c>
      <c r="H27" s="85">
        <v>0</v>
      </c>
      <c r="I27" s="115"/>
      <c r="J27" s="115"/>
    </row>
    <row r="28" spans="1:10" ht="24.75" customHeight="1">
      <c r="A28" s="141"/>
      <c r="B28" s="265"/>
      <c r="C28" s="40" t="s">
        <v>78</v>
      </c>
      <c r="D28" s="85">
        <f>D25+D26+D27</f>
        <v>9033.84597</v>
      </c>
      <c r="E28" s="85">
        <v>0</v>
      </c>
      <c r="F28" s="85">
        <v>0</v>
      </c>
      <c r="G28" s="85">
        <f>G25+G26+G27</f>
        <v>9033.84597</v>
      </c>
      <c r="H28" s="85">
        <v>0</v>
      </c>
      <c r="I28" s="115"/>
      <c r="J28" s="115"/>
    </row>
    <row r="29" ht="21" customHeight="1"/>
    <row r="30" spans="1:10" ht="15">
      <c r="A30" s="38"/>
      <c r="B30" s="229"/>
      <c r="C30" s="229"/>
      <c r="D30" s="229"/>
      <c r="E30" s="229"/>
      <c r="F30" s="229"/>
      <c r="G30" s="229"/>
      <c r="H30" s="229"/>
      <c r="I30" s="229"/>
      <c r="J30" s="229"/>
    </row>
    <row r="31" spans="1:10" ht="20.25" customHeight="1">
      <c r="A31" s="38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>
      <c r="A32" s="38"/>
      <c r="B32" s="229"/>
      <c r="C32" s="229"/>
      <c r="D32" s="229"/>
      <c r="E32" s="229"/>
      <c r="F32" s="229"/>
      <c r="G32" s="229"/>
      <c r="H32" s="229"/>
      <c r="I32" s="229"/>
      <c r="J32" s="229"/>
    </row>
    <row r="33" spans="1:10" ht="19.5" customHeight="1">
      <c r="A33" s="38"/>
      <c r="B33" s="229"/>
      <c r="C33" s="229"/>
      <c r="D33" s="229"/>
      <c r="E33" s="229"/>
      <c r="F33" s="229"/>
      <c r="G33" s="229"/>
      <c r="H33" s="229"/>
      <c r="I33" s="229"/>
      <c r="J33" s="229"/>
    </row>
    <row r="34" spans="1:10" ht="15">
      <c r="A34" s="38"/>
      <c r="B34" s="229"/>
      <c r="C34" s="229"/>
      <c r="D34" s="229"/>
      <c r="E34" s="229"/>
      <c r="F34" s="229"/>
      <c r="G34" s="229"/>
      <c r="H34" s="229"/>
      <c r="I34" s="229"/>
      <c r="J34" s="229"/>
    </row>
    <row r="35" spans="1:10" ht="19.5" customHeight="1">
      <c r="A35" s="38"/>
      <c r="B35" s="33"/>
      <c r="C35" s="33"/>
      <c r="D35" s="36"/>
      <c r="E35" s="36"/>
      <c r="F35" s="36"/>
      <c r="G35" s="36"/>
      <c r="H35" s="36"/>
      <c r="I35" s="33"/>
      <c r="J35" s="33"/>
    </row>
    <row r="36" spans="1:10" ht="15">
      <c r="A36" s="38"/>
      <c r="B36" s="247"/>
      <c r="C36" s="247"/>
      <c r="D36" s="247"/>
      <c r="E36" s="247"/>
      <c r="F36" s="247"/>
      <c r="G36" s="247"/>
      <c r="H36" s="247"/>
      <c r="I36" s="247"/>
      <c r="J36" s="247"/>
    </row>
    <row r="37" spans="1:10" ht="21.75" customHeight="1">
      <c r="A37" s="38"/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5">
      <c r="A38" s="38"/>
      <c r="B38" s="229"/>
      <c r="C38" s="229"/>
      <c r="D38" s="229"/>
      <c r="E38" s="229"/>
      <c r="F38" s="229"/>
      <c r="G38" s="229"/>
      <c r="H38" s="229"/>
      <c r="I38" s="229"/>
      <c r="J38" s="229"/>
    </row>
  </sheetData>
  <sheetProtection/>
  <mergeCells count="43">
    <mergeCell ref="I22:I24"/>
    <mergeCell ref="J22:J24"/>
    <mergeCell ref="A22:A24"/>
    <mergeCell ref="B22:B24"/>
    <mergeCell ref="A19:A21"/>
    <mergeCell ref="B19:B21"/>
    <mergeCell ref="I19:I21"/>
    <mergeCell ref="J19:J21"/>
    <mergeCell ref="A12:J12"/>
    <mergeCell ref="A11:J11"/>
    <mergeCell ref="H6:H8"/>
    <mergeCell ref="B10:J10"/>
    <mergeCell ref="E6:G6"/>
    <mergeCell ref="I6:I8"/>
    <mergeCell ref="J6:J8"/>
    <mergeCell ref="E7:E8"/>
    <mergeCell ref="F7:G7"/>
    <mergeCell ref="A6:A8"/>
    <mergeCell ref="J13:J15"/>
    <mergeCell ref="A16:A18"/>
    <mergeCell ref="B16:B18"/>
    <mergeCell ref="I13:I15"/>
    <mergeCell ref="A13:A15"/>
    <mergeCell ref="B13:B15"/>
    <mergeCell ref="J16:J18"/>
    <mergeCell ref="I16:I18"/>
    <mergeCell ref="A1:J1"/>
    <mergeCell ref="A4:J4"/>
    <mergeCell ref="C6:C8"/>
    <mergeCell ref="D6:D8"/>
    <mergeCell ref="B6:B8"/>
    <mergeCell ref="G2:J2"/>
    <mergeCell ref="H3:J3"/>
    <mergeCell ref="A25:A28"/>
    <mergeCell ref="B25:B28"/>
    <mergeCell ref="I25:I28"/>
    <mergeCell ref="J25:J28"/>
    <mergeCell ref="B36:J36"/>
    <mergeCell ref="B38:J38"/>
    <mergeCell ref="B30:J30"/>
    <mergeCell ref="B32:J32"/>
    <mergeCell ref="B33:J33"/>
    <mergeCell ref="B34:J3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4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2016-07-20T11:01:28Z</cp:lastPrinted>
  <dcterms:created xsi:type="dcterms:W3CDTF">1996-10-08T23:32:33Z</dcterms:created>
  <dcterms:modified xsi:type="dcterms:W3CDTF">2017-01-11T07:37:33Z</dcterms:modified>
  <cp:category/>
  <cp:version/>
  <cp:contentType/>
  <cp:contentStatus/>
</cp:coreProperties>
</file>